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600" windowWidth="27495" windowHeight="13995"/>
  </bookViews>
  <sheets>
    <sheet name="Setup" sheetId="1" r:id="rId1"/>
    <sheet name="Lookups" sheetId="2" r:id="rId2"/>
    <sheet name="Plan" sheetId="3" r:id="rId3"/>
    <sheet name="Gantt" sheetId="4" r:id="rId4"/>
    <sheet name="Dashboard" sheetId="5" r:id="rId5"/>
    <sheet name="README" sheetId="6" r:id="rId6"/>
  </sheets>
  <definedNames>
    <definedName name="CHANNEL">Lookups!$C$4:$C$16</definedName>
    <definedName name="PHASE">Lookups!$B$4:$B$11</definedName>
    <definedName name="PRIORITY">Lookups!$D$4:$D$7</definedName>
    <definedName name="RISK">Lookups!$E$4:$E$6</definedName>
    <definedName name="STATUS">Lookups!$A$4:$A$8</definedName>
    <definedName name="TEAM">Lookups!$F$4:$F$12</definedName>
  </definedNames>
  <calcPr calcId="144525"/>
  <fileRecoveryPr repairLoad="1"/>
</workbook>
</file>

<file path=xl/calcChain.xml><?xml version="1.0" encoding="utf-8"?>
<calcChain xmlns="http://schemas.openxmlformats.org/spreadsheetml/2006/main">
  <c r="B19" i="5" l="1"/>
  <c r="B18" i="5"/>
  <c r="B17" i="5"/>
  <c r="B16" i="5"/>
  <c r="B15" i="5"/>
  <c r="G8" i="5"/>
  <c r="E8" i="5"/>
  <c r="C8" i="5"/>
  <c r="A8" i="5"/>
  <c r="G4" i="5"/>
  <c r="E4" i="5"/>
  <c r="C4" i="5"/>
  <c r="A4" i="5"/>
  <c r="F306" i="4"/>
  <c r="E306" i="4"/>
  <c r="D306" i="4"/>
  <c r="C306" i="4"/>
  <c r="B306" i="4"/>
  <c r="A306" i="4"/>
  <c r="F305" i="4"/>
  <c r="E305" i="4"/>
  <c r="D305" i="4"/>
  <c r="C305" i="4"/>
  <c r="B305" i="4"/>
  <c r="A305" i="4"/>
  <c r="F304" i="4"/>
  <c r="E304" i="4"/>
  <c r="D304" i="4"/>
  <c r="C304" i="4"/>
  <c r="B304" i="4"/>
  <c r="A304" i="4"/>
  <c r="F303" i="4"/>
  <c r="E303" i="4"/>
  <c r="D303" i="4"/>
  <c r="C303" i="4"/>
  <c r="B303" i="4"/>
  <c r="A303" i="4"/>
  <c r="F302" i="4"/>
  <c r="E302" i="4"/>
  <c r="D302" i="4"/>
  <c r="C302" i="4"/>
  <c r="B302" i="4"/>
  <c r="A302" i="4"/>
  <c r="F301" i="4"/>
  <c r="E301" i="4"/>
  <c r="D301" i="4"/>
  <c r="C301" i="4"/>
  <c r="B301" i="4"/>
  <c r="A301" i="4"/>
  <c r="F300" i="4"/>
  <c r="E300" i="4"/>
  <c r="D300" i="4"/>
  <c r="C300" i="4"/>
  <c r="B300" i="4"/>
  <c r="A300" i="4"/>
  <c r="F299" i="4"/>
  <c r="E299" i="4"/>
  <c r="D299" i="4"/>
  <c r="C299" i="4"/>
  <c r="B299" i="4"/>
  <c r="A299" i="4"/>
  <c r="F298" i="4"/>
  <c r="E298" i="4"/>
  <c r="D298" i="4"/>
  <c r="C298" i="4"/>
  <c r="B298" i="4"/>
  <c r="A298" i="4"/>
  <c r="F297" i="4"/>
  <c r="E297" i="4"/>
  <c r="D297" i="4"/>
  <c r="C297" i="4"/>
  <c r="B297" i="4"/>
  <c r="A297" i="4"/>
  <c r="F296" i="4"/>
  <c r="E296" i="4"/>
  <c r="D296" i="4"/>
  <c r="C296" i="4"/>
  <c r="B296" i="4"/>
  <c r="A296" i="4"/>
  <c r="F295" i="4"/>
  <c r="E295" i="4"/>
  <c r="D295" i="4"/>
  <c r="C295" i="4"/>
  <c r="B295" i="4"/>
  <c r="A295" i="4"/>
  <c r="F294" i="4"/>
  <c r="E294" i="4"/>
  <c r="D294" i="4"/>
  <c r="C294" i="4"/>
  <c r="B294" i="4"/>
  <c r="A294" i="4"/>
  <c r="F293" i="4"/>
  <c r="E293" i="4"/>
  <c r="D293" i="4"/>
  <c r="C293" i="4"/>
  <c r="B293" i="4"/>
  <c r="A293" i="4"/>
  <c r="F292" i="4"/>
  <c r="E292" i="4"/>
  <c r="D292" i="4"/>
  <c r="C292" i="4"/>
  <c r="B292" i="4"/>
  <c r="A292" i="4"/>
  <c r="F291" i="4"/>
  <c r="E291" i="4"/>
  <c r="D291" i="4"/>
  <c r="C291" i="4"/>
  <c r="B291" i="4"/>
  <c r="A291" i="4"/>
  <c r="F290" i="4"/>
  <c r="E290" i="4"/>
  <c r="D290" i="4"/>
  <c r="C290" i="4"/>
  <c r="B290" i="4"/>
  <c r="A290" i="4"/>
  <c r="F289" i="4"/>
  <c r="E289" i="4"/>
  <c r="D289" i="4"/>
  <c r="C289" i="4"/>
  <c r="B289" i="4"/>
  <c r="A289" i="4"/>
  <c r="F288" i="4"/>
  <c r="E288" i="4"/>
  <c r="D288" i="4"/>
  <c r="C288" i="4"/>
  <c r="B288" i="4"/>
  <c r="A288" i="4"/>
  <c r="F287" i="4"/>
  <c r="E287" i="4"/>
  <c r="D287" i="4"/>
  <c r="C287" i="4"/>
  <c r="B287" i="4"/>
  <c r="A287" i="4"/>
  <c r="F286" i="4"/>
  <c r="E286" i="4"/>
  <c r="D286" i="4"/>
  <c r="C286" i="4"/>
  <c r="B286" i="4"/>
  <c r="A286" i="4"/>
  <c r="F285" i="4"/>
  <c r="E285" i="4"/>
  <c r="D285" i="4"/>
  <c r="C285" i="4"/>
  <c r="B285" i="4"/>
  <c r="A285" i="4"/>
  <c r="F284" i="4"/>
  <c r="E284" i="4"/>
  <c r="D284" i="4"/>
  <c r="C284" i="4"/>
  <c r="B284" i="4"/>
  <c r="A284" i="4"/>
  <c r="F283" i="4"/>
  <c r="E283" i="4"/>
  <c r="D283" i="4"/>
  <c r="C283" i="4"/>
  <c r="B283" i="4"/>
  <c r="A283" i="4"/>
  <c r="F282" i="4"/>
  <c r="E282" i="4"/>
  <c r="D282" i="4"/>
  <c r="C282" i="4"/>
  <c r="B282" i="4"/>
  <c r="A282" i="4"/>
  <c r="F281" i="4"/>
  <c r="E281" i="4"/>
  <c r="D281" i="4"/>
  <c r="C281" i="4"/>
  <c r="B281" i="4"/>
  <c r="A281" i="4"/>
  <c r="F280" i="4"/>
  <c r="E280" i="4"/>
  <c r="D280" i="4"/>
  <c r="C280" i="4"/>
  <c r="B280" i="4"/>
  <c r="A280" i="4"/>
  <c r="F279" i="4"/>
  <c r="E279" i="4"/>
  <c r="D279" i="4"/>
  <c r="C279" i="4"/>
  <c r="B279" i="4"/>
  <c r="A279" i="4"/>
  <c r="F278" i="4"/>
  <c r="E278" i="4"/>
  <c r="D278" i="4"/>
  <c r="C278" i="4"/>
  <c r="B278" i="4"/>
  <c r="A278" i="4"/>
  <c r="F277" i="4"/>
  <c r="E277" i="4"/>
  <c r="D277" i="4"/>
  <c r="C277" i="4"/>
  <c r="B277" i="4"/>
  <c r="A277" i="4"/>
  <c r="F276" i="4"/>
  <c r="E276" i="4"/>
  <c r="D276" i="4"/>
  <c r="C276" i="4"/>
  <c r="B276" i="4"/>
  <c r="A276" i="4"/>
  <c r="F275" i="4"/>
  <c r="E275" i="4"/>
  <c r="D275" i="4"/>
  <c r="C275" i="4"/>
  <c r="B275" i="4"/>
  <c r="A275" i="4"/>
  <c r="F274" i="4"/>
  <c r="E274" i="4"/>
  <c r="D274" i="4"/>
  <c r="C274" i="4"/>
  <c r="B274" i="4"/>
  <c r="A274" i="4"/>
  <c r="F273" i="4"/>
  <c r="E273" i="4"/>
  <c r="D273" i="4"/>
  <c r="C273" i="4"/>
  <c r="B273" i="4"/>
  <c r="A273" i="4"/>
  <c r="F272" i="4"/>
  <c r="E272" i="4"/>
  <c r="D272" i="4"/>
  <c r="C272" i="4"/>
  <c r="B272" i="4"/>
  <c r="A272" i="4"/>
  <c r="F271" i="4"/>
  <c r="E271" i="4"/>
  <c r="D271" i="4"/>
  <c r="C271" i="4"/>
  <c r="B271" i="4"/>
  <c r="A271" i="4"/>
  <c r="F270" i="4"/>
  <c r="E270" i="4"/>
  <c r="D270" i="4"/>
  <c r="C270" i="4"/>
  <c r="B270" i="4"/>
  <c r="A270" i="4"/>
  <c r="F269" i="4"/>
  <c r="E269" i="4"/>
  <c r="D269" i="4"/>
  <c r="C269" i="4"/>
  <c r="B269" i="4"/>
  <c r="A269" i="4"/>
  <c r="F268" i="4"/>
  <c r="E268" i="4"/>
  <c r="D268" i="4"/>
  <c r="C268" i="4"/>
  <c r="B268" i="4"/>
  <c r="A268" i="4"/>
  <c r="F267" i="4"/>
  <c r="E267" i="4"/>
  <c r="D267" i="4"/>
  <c r="C267" i="4"/>
  <c r="B267" i="4"/>
  <c r="A267" i="4"/>
  <c r="F266" i="4"/>
  <c r="E266" i="4"/>
  <c r="D266" i="4"/>
  <c r="C266" i="4"/>
  <c r="B266" i="4"/>
  <c r="A266" i="4"/>
  <c r="F265" i="4"/>
  <c r="E265" i="4"/>
  <c r="D265" i="4"/>
  <c r="C265" i="4"/>
  <c r="B265" i="4"/>
  <c r="A265" i="4"/>
  <c r="F264" i="4"/>
  <c r="E264" i="4"/>
  <c r="D264" i="4"/>
  <c r="C264" i="4"/>
  <c r="B264" i="4"/>
  <c r="A264" i="4"/>
  <c r="F263" i="4"/>
  <c r="E263" i="4"/>
  <c r="D263" i="4"/>
  <c r="C263" i="4"/>
  <c r="B263" i="4"/>
  <c r="A263" i="4"/>
  <c r="F262" i="4"/>
  <c r="E262" i="4"/>
  <c r="D262" i="4"/>
  <c r="C262" i="4"/>
  <c r="B262" i="4"/>
  <c r="A262" i="4"/>
  <c r="F261" i="4"/>
  <c r="E261" i="4"/>
  <c r="D261" i="4"/>
  <c r="C261" i="4"/>
  <c r="B261" i="4"/>
  <c r="A261" i="4"/>
  <c r="F260" i="4"/>
  <c r="E260" i="4"/>
  <c r="D260" i="4"/>
  <c r="C260" i="4"/>
  <c r="B260" i="4"/>
  <c r="A260" i="4"/>
  <c r="F259" i="4"/>
  <c r="E259" i="4"/>
  <c r="D259" i="4"/>
  <c r="C259" i="4"/>
  <c r="B259" i="4"/>
  <c r="A259" i="4"/>
  <c r="F258" i="4"/>
  <c r="E258" i="4"/>
  <c r="D258" i="4"/>
  <c r="C258" i="4"/>
  <c r="B258" i="4"/>
  <c r="A258" i="4"/>
  <c r="F257" i="4"/>
  <c r="E257" i="4"/>
  <c r="D257" i="4"/>
  <c r="C257" i="4"/>
  <c r="B257" i="4"/>
  <c r="A257" i="4"/>
  <c r="F256" i="4"/>
  <c r="E256" i="4"/>
  <c r="D256" i="4"/>
  <c r="C256" i="4"/>
  <c r="B256" i="4"/>
  <c r="A256" i="4"/>
  <c r="F255" i="4"/>
  <c r="E255" i="4"/>
  <c r="D255" i="4"/>
  <c r="C255" i="4"/>
  <c r="B255" i="4"/>
  <c r="A255" i="4"/>
  <c r="F254" i="4"/>
  <c r="E254" i="4"/>
  <c r="D254" i="4"/>
  <c r="C254" i="4"/>
  <c r="B254" i="4"/>
  <c r="A254" i="4"/>
  <c r="F253" i="4"/>
  <c r="E253" i="4"/>
  <c r="D253" i="4"/>
  <c r="C253" i="4"/>
  <c r="B253" i="4"/>
  <c r="A253" i="4"/>
  <c r="F252" i="4"/>
  <c r="E252" i="4"/>
  <c r="D252" i="4"/>
  <c r="C252" i="4"/>
  <c r="B252" i="4"/>
  <c r="A252" i="4"/>
  <c r="F251" i="4"/>
  <c r="E251" i="4"/>
  <c r="D251" i="4"/>
  <c r="C251" i="4"/>
  <c r="B251" i="4"/>
  <c r="A251" i="4"/>
  <c r="F250" i="4"/>
  <c r="E250" i="4"/>
  <c r="D250" i="4"/>
  <c r="C250" i="4"/>
  <c r="B250" i="4"/>
  <c r="A250" i="4"/>
  <c r="F249" i="4"/>
  <c r="E249" i="4"/>
  <c r="D249" i="4"/>
  <c r="C249" i="4"/>
  <c r="B249" i="4"/>
  <c r="A249" i="4"/>
  <c r="F248" i="4"/>
  <c r="E248" i="4"/>
  <c r="D248" i="4"/>
  <c r="C248" i="4"/>
  <c r="B248" i="4"/>
  <c r="A248" i="4"/>
  <c r="F247" i="4"/>
  <c r="E247" i="4"/>
  <c r="D247" i="4"/>
  <c r="C247" i="4"/>
  <c r="B247" i="4"/>
  <c r="A247" i="4"/>
  <c r="F246" i="4"/>
  <c r="E246" i="4"/>
  <c r="D246" i="4"/>
  <c r="C246" i="4"/>
  <c r="B246" i="4"/>
  <c r="A246" i="4"/>
  <c r="F245" i="4"/>
  <c r="E245" i="4"/>
  <c r="D245" i="4"/>
  <c r="C245" i="4"/>
  <c r="B245" i="4"/>
  <c r="A245" i="4"/>
  <c r="F244" i="4"/>
  <c r="E244" i="4"/>
  <c r="D244" i="4"/>
  <c r="C244" i="4"/>
  <c r="B244" i="4"/>
  <c r="A244" i="4"/>
  <c r="F243" i="4"/>
  <c r="E243" i="4"/>
  <c r="D243" i="4"/>
  <c r="C243" i="4"/>
  <c r="B243" i="4"/>
  <c r="A243" i="4"/>
  <c r="F242" i="4"/>
  <c r="E242" i="4"/>
  <c r="D242" i="4"/>
  <c r="C242" i="4"/>
  <c r="B242" i="4"/>
  <c r="A242" i="4"/>
  <c r="F241" i="4"/>
  <c r="E241" i="4"/>
  <c r="D241" i="4"/>
  <c r="C241" i="4"/>
  <c r="B241" i="4"/>
  <c r="A241" i="4"/>
  <c r="F240" i="4"/>
  <c r="E240" i="4"/>
  <c r="D240" i="4"/>
  <c r="C240" i="4"/>
  <c r="B240" i="4"/>
  <c r="A240" i="4"/>
  <c r="F239" i="4"/>
  <c r="E239" i="4"/>
  <c r="D239" i="4"/>
  <c r="C239" i="4"/>
  <c r="B239" i="4"/>
  <c r="A239" i="4"/>
  <c r="F238" i="4"/>
  <c r="E238" i="4"/>
  <c r="D238" i="4"/>
  <c r="C238" i="4"/>
  <c r="B238" i="4"/>
  <c r="A238" i="4"/>
  <c r="F237" i="4"/>
  <c r="E237" i="4"/>
  <c r="D237" i="4"/>
  <c r="C237" i="4"/>
  <c r="B237" i="4"/>
  <c r="A237" i="4"/>
  <c r="F236" i="4"/>
  <c r="E236" i="4"/>
  <c r="D236" i="4"/>
  <c r="C236" i="4"/>
  <c r="B236" i="4"/>
  <c r="A236" i="4"/>
  <c r="F235" i="4"/>
  <c r="E235" i="4"/>
  <c r="D235" i="4"/>
  <c r="C235" i="4"/>
  <c r="B235" i="4"/>
  <c r="A235" i="4"/>
  <c r="F234" i="4"/>
  <c r="E234" i="4"/>
  <c r="D234" i="4"/>
  <c r="C234" i="4"/>
  <c r="B234" i="4"/>
  <c r="A234" i="4"/>
  <c r="F233" i="4"/>
  <c r="E233" i="4"/>
  <c r="D233" i="4"/>
  <c r="C233" i="4"/>
  <c r="B233" i="4"/>
  <c r="A233" i="4"/>
  <c r="F232" i="4"/>
  <c r="E232" i="4"/>
  <c r="D232" i="4"/>
  <c r="C232" i="4"/>
  <c r="B232" i="4"/>
  <c r="A232" i="4"/>
  <c r="F231" i="4"/>
  <c r="E231" i="4"/>
  <c r="D231" i="4"/>
  <c r="C231" i="4"/>
  <c r="B231" i="4"/>
  <c r="A231" i="4"/>
  <c r="F230" i="4"/>
  <c r="E230" i="4"/>
  <c r="D230" i="4"/>
  <c r="C230" i="4"/>
  <c r="B230" i="4"/>
  <c r="A230" i="4"/>
  <c r="F229" i="4"/>
  <c r="E229" i="4"/>
  <c r="D229" i="4"/>
  <c r="C229" i="4"/>
  <c r="B229" i="4"/>
  <c r="A229" i="4"/>
  <c r="F228" i="4"/>
  <c r="E228" i="4"/>
  <c r="D228" i="4"/>
  <c r="C228" i="4"/>
  <c r="B228" i="4"/>
  <c r="A228" i="4"/>
  <c r="F227" i="4"/>
  <c r="E227" i="4"/>
  <c r="D227" i="4"/>
  <c r="C227" i="4"/>
  <c r="B227" i="4"/>
  <c r="A227" i="4"/>
  <c r="F226" i="4"/>
  <c r="E226" i="4"/>
  <c r="D226" i="4"/>
  <c r="C226" i="4"/>
  <c r="B226" i="4"/>
  <c r="A226" i="4"/>
  <c r="F225" i="4"/>
  <c r="E225" i="4"/>
  <c r="D225" i="4"/>
  <c r="C225" i="4"/>
  <c r="B225" i="4"/>
  <c r="A225" i="4"/>
  <c r="F224" i="4"/>
  <c r="E224" i="4"/>
  <c r="D224" i="4"/>
  <c r="C224" i="4"/>
  <c r="B224" i="4"/>
  <c r="A224" i="4"/>
  <c r="F223" i="4"/>
  <c r="E223" i="4"/>
  <c r="D223" i="4"/>
  <c r="C223" i="4"/>
  <c r="B223" i="4"/>
  <c r="A223" i="4"/>
  <c r="F222" i="4"/>
  <c r="E222" i="4"/>
  <c r="D222" i="4"/>
  <c r="C222" i="4"/>
  <c r="B222" i="4"/>
  <c r="A222" i="4"/>
  <c r="F221" i="4"/>
  <c r="E221" i="4"/>
  <c r="D221" i="4"/>
  <c r="C221" i="4"/>
  <c r="B221" i="4"/>
  <c r="A221" i="4"/>
  <c r="F220" i="4"/>
  <c r="E220" i="4"/>
  <c r="D220" i="4"/>
  <c r="C220" i="4"/>
  <c r="B220" i="4"/>
  <c r="A220" i="4"/>
  <c r="F219" i="4"/>
  <c r="E219" i="4"/>
  <c r="D219" i="4"/>
  <c r="C219" i="4"/>
  <c r="B219" i="4"/>
  <c r="A219" i="4"/>
  <c r="F218" i="4"/>
  <c r="E218" i="4"/>
  <c r="D218" i="4"/>
  <c r="C218" i="4"/>
  <c r="B218" i="4"/>
  <c r="A218" i="4"/>
  <c r="F217" i="4"/>
  <c r="E217" i="4"/>
  <c r="D217" i="4"/>
  <c r="C217" i="4"/>
  <c r="B217" i="4"/>
  <c r="A217" i="4"/>
  <c r="F216" i="4"/>
  <c r="E216" i="4"/>
  <c r="D216" i="4"/>
  <c r="C216" i="4"/>
  <c r="B216" i="4"/>
  <c r="A216" i="4"/>
  <c r="F215" i="4"/>
  <c r="E215" i="4"/>
  <c r="D215" i="4"/>
  <c r="C215" i="4"/>
  <c r="B215" i="4"/>
  <c r="A215" i="4"/>
  <c r="F214" i="4"/>
  <c r="E214" i="4"/>
  <c r="D214" i="4"/>
  <c r="C214" i="4"/>
  <c r="B214" i="4"/>
  <c r="A214" i="4"/>
  <c r="F213" i="4"/>
  <c r="E213" i="4"/>
  <c r="D213" i="4"/>
  <c r="C213" i="4"/>
  <c r="B213" i="4"/>
  <c r="A213" i="4"/>
  <c r="F212" i="4"/>
  <c r="E212" i="4"/>
  <c r="D212" i="4"/>
  <c r="C212" i="4"/>
  <c r="B212" i="4"/>
  <c r="A212" i="4"/>
  <c r="F211" i="4"/>
  <c r="E211" i="4"/>
  <c r="D211" i="4"/>
  <c r="C211" i="4"/>
  <c r="B211" i="4"/>
  <c r="A211" i="4"/>
  <c r="F210" i="4"/>
  <c r="E210" i="4"/>
  <c r="D210" i="4"/>
  <c r="C210" i="4"/>
  <c r="B210" i="4"/>
  <c r="A210" i="4"/>
  <c r="F209" i="4"/>
  <c r="E209" i="4"/>
  <c r="D209" i="4"/>
  <c r="C209" i="4"/>
  <c r="B209" i="4"/>
  <c r="A209" i="4"/>
  <c r="F208" i="4"/>
  <c r="E208" i="4"/>
  <c r="D208" i="4"/>
  <c r="C208" i="4"/>
  <c r="B208" i="4"/>
  <c r="A208" i="4"/>
  <c r="F207" i="4"/>
  <c r="E207" i="4"/>
  <c r="D207" i="4"/>
  <c r="C207" i="4"/>
  <c r="B207" i="4"/>
  <c r="A207" i="4"/>
  <c r="F206" i="4"/>
  <c r="E206" i="4"/>
  <c r="D206" i="4"/>
  <c r="C206" i="4"/>
  <c r="B206" i="4"/>
  <c r="A206" i="4"/>
  <c r="F205" i="4"/>
  <c r="E205" i="4"/>
  <c r="D205" i="4"/>
  <c r="C205" i="4"/>
  <c r="B205" i="4"/>
  <c r="A205" i="4"/>
  <c r="F204" i="4"/>
  <c r="E204" i="4"/>
  <c r="D204" i="4"/>
  <c r="C204" i="4"/>
  <c r="B204" i="4"/>
  <c r="A204" i="4"/>
  <c r="F203" i="4"/>
  <c r="E203" i="4"/>
  <c r="D203" i="4"/>
  <c r="C203" i="4"/>
  <c r="B203" i="4"/>
  <c r="A203" i="4"/>
  <c r="F202" i="4"/>
  <c r="E202" i="4"/>
  <c r="D202" i="4"/>
  <c r="C202" i="4"/>
  <c r="B202" i="4"/>
  <c r="A202" i="4"/>
  <c r="F201" i="4"/>
  <c r="E201" i="4"/>
  <c r="D201" i="4"/>
  <c r="C201" i="4"/>
  <c r="B201" i="4"/>
  <c r="A201" i="4"/>
  <c r="F200" i="4"/>
  <c r="E200" i="4"/>
  <c r="D200" i="4"/>
  <c r="C200" i="4"/>
  <c r="B200" i="4"/>
  <c r="A200" i="4"/>
  <c r="F199" i="4"/>
  <c r="E199" i="4"/>
  <c r="D199" i="4"/>
  <c r="C199" i="4"/>
  <c r="B199" i="4"/>
  <c r="A199" i="4"/>
  <c r="F198" i="4"/>
  <c r="E198" i="4"/>
  <c r="D198" i="4"/>
  <c r="C198" i="4"/>
  <c r="B198" i="4"/>
  <c r="A198" i="4"/>
  <c r="F197" i="4"/>
  <c r="E197" i="4"/>
  <c r="D197" i="4"/>
  <c r="C197" i="4"/>
  <c r="B197" i="4"/>
  <c r="A197" i="4"/>
  <c r="F196" i="4"/>
  <c r="E196" i="4"/>
  <c r="D196" i="4"/>
  <c r="C196" i="4"/>
  <c r="B196" i="4"/>
  <c r="A196" i="4"/>
  <c r="F195" i="4"/>
  <c r="E195" i="4"/>
  <c r="D195" i="4"/>
  <c r="C195" i="4"/>
  <c r="B195" i="4"/>
  <c r="A195" i="4"/>
  <c r="F194" i="4"/>
  <c r="E194" i="4"/>
  <c r="D194" i="4"/>
  <c r="C194" i="4"/>
  <c r="B194" i="4"/>
  <c r="A194" i="4"/>
  <c r="F193" i="4"/>
  <c r="E193" i="4"/>
  <c r="D193" i="4"/>
  <c r="C193" i="4"/>
  <c r="B193" i="4"/>
  <c r="A193" i="4"/>
  <c r="F192" i="4"/>
  <c r="E192" i="4"/>
  <c r="D192" i="4"/>
  <c r="C192" i="4"/>
  <c r="B192" i="4"/>
  <c r="A192" i="4"/>
  <c r="F191" i="4"/>
  <c r="E191" i="4"/>
  <c r="D191" i="4"/>
  <c r="C191" i="4"/>
  <c r="B191" i="4"/>
  <c r="A191" i="4"/>
  <c r="F190" i="4"/>
  <c r="E190" i="4"/>
  <c r="D190" i="4"/>
  <c r="C190" i="4"/>
  <c r="B190" i="4"/>
  <c r="A190" i="4"/>
  <c r="F189" i="4"/>
  <c r="E189" i="4"/>
  <c r="D189" i="4"/>
  <c r="C189" i="4"/>
  <c r="B189" i="4"/>
  <c r="A189" i="4"/>
  <c r="F188" i="4"/>
  <c r="E188" i="4"/>
  <c r="D188" i="4"/>
  <c r="C188" i="4"/>
  <c r="B188" i="4"/>
  <c r="A188" i="4"/>
  <c r="F187" i="4"/>
  <c r="E187" i="4"/>
  <c r="D187" i="4"/>
  <c r="C187" i="4"/>
  <c r="B187" i="4"/>
  <c r="A187" i="4"/>
  <c r="F186" i="4"/>
  <c r="E186" i="4"/>
  <c r="D186" i="4"/>
  <c r="C186" i="4"/>
  <c r="B186" i="4"/>
  <c r="A186" i="4"/>
  <c r="F185" i="4"/>
  <c r="E185" i="4"/>
  <c r="D185" i="4"/>
  <c r="C185" i="4"/>
  <c r="B185" i="4"/>
  <c r="A185" i="4"/>
  <c r="F184" i="4"/>
  <c r="E184" i="4"/>
  <c r="D184" i="4"/>
  <c r="C184" i="4"/>
  <c r="B184" i="4"/>
  <c r="A184" i="4"/>
  <c r="F183" i="4"/>
  <c r="E183" i="4"/>
  <c r="D183" i="4"/>
  <c r="C183" i="4"/>
  <c r="B183" i="4"/>
  <c r="A183" i="4"/>
  <c r="F182" i="4"/>
  <c r="E182" i="4"/>
  <c r="D182" i="4"/>
  <c r="C182" i="4"/>
  <c r="B182" i="4"/>
  <c r="A182" i="4"/>
  <c r="F181" i="4"/>
  <c r="E181" i="4"/>
  <c r="D181" i="4"/>
  <c r="C181" i="4"/>
  <c r="B181" i="4"/>
  <c r="A181" i="4"/>
  <c r="F180" i="4"/>
  <c r="E180" i="4"/>
  <c r="D180" i="4"/>
  <c r="C180" i="4"/>
  <c r="B180" i="4"/>
  <c r="A180" i="4"/>
  <c r="F179" i="4"/>
  <c r="E179" i="4"/>
  <c r="D179" i="4"/>
  <c r="C179" i="4"/>
  <c r="B179" i="4"/>
  <c r="A179" i="4"/>
  <c r="F178" i="4"/>
  <c r="E178" i="4"/>
  <c r="D178" i="4"/>
  <c r="C178" i="4"/>
  <c r="B178" i="4"/>
  <c r="A178" i="4"/>
  <c r="F177" i="4"/>
  <c r="E177" i="4"/>
  <c r="D177" i="4"/>
  <c r="C177" i="4"/>
  <c r="B177" i="4"/>
  <c r="A177" i="4"/>
  <c r="F176" i="4"/>
  <c r="E176" i="4"/>
  <c r="D176" i="4"/>
  <c r="C176" i="4"/>
  <c r="B176" i="4"/>
  <c r="A176" i="4"/>
  <c r="F175" i="4"/>
  <c r="E175" i="4"/>
  <c r="D175" i="4"/>
  <c r="C175" i="4"/>
  <c r="B175" i="4"/>
  <c r="A175" i="4"/>
  <c r="F174" i="4"/>
  <c r="E174" i="4"/>
  <c r="D174" i="4"/>
  <c r="C174" i="4"/>
  <c r="B174" i="4"/>
  <c r="A174" i="4"/>
  <c r="F173" i="4"/>
  <c r="E173" i="4"/>
  <c r="D173" i="4"/>
  <c r="C173" i="4"/>
  <c r="B173" i="4"/>
  <c r="A173" i="4"/>
  <c r="F172" i="4"/>
  <c r="E172" i="4"/>
  <c r="D172" i="4"/>
  <c r="C172" i="4"/>
  <c r="B172" i="4"/>
  <c r="A172" i="4"/>
  <c r="F171" i="4"/>
  <c r="E171" i="4"/>
  <c r="D171" i="4"/>
  <c r="C171" i="4"/>
  <c r="B171" i="4"/>
  <c r="A171" i="4"/>
  <c r="F170" i="4"/>
  <c r="E170" i="4"/>
  <c r="D170" i="4"/>
  <c r="C170" i="4"/>
  <c r="B170" i="4"/>
  <c r="A170" i="4"/>
  <c r="F169" i="4"/>
  <c r="E169" i="4"/>
  <c r="D169" i="4"/>
  <c r="C169" i="4"/>
  <c r="B169" i="4"/>
  <c r="A169" i="4"/>
  <c r="F168" i="4"/>
  <c r="E168" i="4"/>
  <c r="D168" i="4"/>
  <c r="C168" i="4"/>
  <c r="B168" i="4"/>
  <c r="A168" i="4"/>
  <c r="F167" i="4"/>
  <c r="E167" i="4"/>
  <c r="D167" i="4"/>
  <c r="C167" i="4"/>
  <c r="B167" i="4"/>
  <c r="A167" i="4"/>
  <c r="F166" i="4"/>
  <c r="E166" i="4"/>
  <c r="D166" i="4"/>
  <c r="C166" i="4"/>
  <c r="B166" i="4"/>
  <c r="A166" i="4"/>
  <c r="F165" i="4"/>
  <c r="E165" i="4"/>
  <c r="D165" i="4"/>
  <c r="C165" i="4"/>
  <c r="B165" i="4"/>
  <c r="A165" i="4"/>
  <c r="F164" i="4"/>
  <c r="E164" i="4"/>
  <c r="D164" i="4"/>
  <c r="C164" i="4"/>
  <c r="B164" i="4"/>
  <c r="A164" i="4"/>
  <c r="F163" i="4"/>
  <c r="E163" i="4"/>
  <c r="D163" i="4"/>
  <c r="C163" i="4"/>
  <c r="B163" i="4"/>
  <c r="A163" i="4"/>
  <c r="F162" i="4"/>
  <c r="E162" i="4"/>
  <c r="D162" i="4"/>
  <c r="C162" i="4"/>
  <c r="B162" i="4"/>
  <c r="A162" i="4"/>
  <c r="F161" i="4"/>
  <c r="E161" i="4"/>
  <c r="D161" i="4"/>
  <c r="C161" i="4"/>
  <c r="B161" i="4"/>
  <c r="A161" i="4"/>
  <c r="F160" i="4"/>
  <c r="E160" i="4"/>
  <c r="D160" i="4"/>
  <c r="C160" i="4"/>
  <c r="B160" i="4"/>
  <c r="A160" i="4"/>
  <c r="F159" i="4"/>
  <c r="E159" i="4"/>
  <c r="D159" i="4"/>
  <c r="C159" i="4"/>
  <c r="B159" i="4"/>
  <c r="A159" i="4"/>
  <c r="F158" i="4"/>
  <c r="E158" i="4"/>
  <c r="D158" i="4"/>
  <c r="C158" i="4"/>
  <c r="B158" i="4"/>
  <c r="A158" i="4"/>
  <c r="F157" i="4"/>
  <c r="E157" i="4"/>
  <c r="D157" i="4"/>
  <c r="C157" i="4"/>
  <c r="B157" i="4"/>
  <c r="A157" i="4"/>
  <c r="F156" i="4"/>
  <c r="E156" i="4"/>
  <c r="D156" i="4"/>
  <c r="C156" i="4"/>
  <c r="B156" i="4"/>
  <c r="A156" i="4"/>
  <c r="F155" i="4"/>
  <c r="E155" i="4"/>
  <c r="D155" i="4"/>
  <c r="C155" i="4"/>
  <c r="B155" i="4"/>
  <c r="A155" i="4"/>
  <c r="F154" i="4"/>
  <c r="E154" i="4"/>
  <c r="D154" i="4"/>
  <c r="C154" i="4"/>
  <c r="B154" i="4"/>
  <c r="A154" i="4"/>
  <c r="F153" i="4"/>
  <c r="E153" i="4"/>
  <c r="D153" i="4"/>
  <c r="C153" i="4"/>
  <c r="B153" i="4"/>
  <c r="A153" i="4"/>
  <c r="F152" i="4"/>
  <c r="E152" i="4"/>
  <c r="D152" i="4"/>
  <c r="C152" i="4"/>
  <c r="B152" i="4"/>
  <c r="A152" i="4"/>
  <c r="F151" i="4"/>
  <c r="E151" i="4"/>
  <c r="D151" i="4"/>
  <c r="C151" i="4"/>
  <c r="B151" i="4"/>
  <c r="A151" i="4"/>
  <c r="F150" i="4"/>
  <c r="E150" i="4"/>
  <c r="D150" i="4"/>
  <c r="C150" i="4"/>
  <c r="B150" i="4"/>
  <c r="A150" i="4"/>
  <c r="F149" i="4"/>
  <c r="E149" i="4"/>
  <c r="D149" i="4"/>
  <c r="C149" i="4"/>
  <c r="B149" i="4"/>
  <c r="A149" i="4"/>
  <c r="F148" i="4"/>
  <c r="E148" i="4"/>
  <c r="D148" i="4"/>
  <c r="C148" i="4"/>
  <c r="B148" i="4"/>
  <c r="A148" i="4"/>
  <c r="F147" i="4"/>
  <c r="E147" i="4"/>
  <c r="D147" i="4"/>
  <c r="C147" i="4"/>
  <c r="B147" i="4"/>
  <c r="A147" i="4"/>
  <c r="F146" i="4"/>
  <c r="E146" i="4"/>
  <c r="D146" i="4"/>
  <c r="C146" i="4"/>
  <c r="B146" i="4"/>
  <c r="A146" i="4"/>
  <c r="F145" i="4"/>
  <c r="E145" i="4"/>
  <c r="D145" i="4"/>
  <c r="C145" i="4"/>
  <c r="B145" i="4"/>
  <c r="A145" i="4"/>
  <c r="F144" i="4"/>
  <c r="E144" i="4"/>
  <c r="D144" i="4"/>
  <c r="C144" i="4"/>
  <c r="B144" i="4"/>
  <c r="A144" i="4"/>
  <c r="F143" i="4"/>
  <c r="E143" i="4"/>
  <c r="D143" i="4"/>
  <c r="C143" i="4"/>
  <c r="B143" i="4"/>
  <c r="A143" i="4"/>
  <c r="F142" i="4"/>
  <c r="E142" i="4"/>
  <c r="D142" i="4"/>
  <c r="C142" i="4"/>
  <c r="B142" i="4"/>
  <c r="A142" i="4"/>
  <c r="F141" i="4"/>
  <c r="E141" i="4"/>
  <c r="D141" i="4"/>
  <c r="C141" i="4"/>
  <c r="B141" i="4"/>
  <c r="A141" i="4"/>
  <c r="F140" i="4"/>
  <c r="E140" i="4"/>
  <c r="D140" i="4"/>
  <c r="C140" i="4"/>
  <c r="B140" i="4"/>
  <c r="A140" i="4"/>
  <c r="F139" i="4"/>
  <c r="E139" i="4"/>
  <c r="D139" i="4"/>
  <c r="C139" i="4"/>
  <c r="B139" i="4"/>
  <c r="A139" i="4"/>
  <c r="F138" i="4"/>
  <c r="E138" i="4"/>
  <c r="D138" i="4"/>
  <c r="C138" i="4"/>
  <c r="B138" i="4"/>
  <c r="A138" i="4"/>
  <c r="F137" i="4"/>
  <c r="E137" i="4"/>
  <c r="D137" i="4"/>
  <c r="C137" i="4"/>
  <c r="B137" i="4"/>
  <c r="A137" i="4"/>
  <c r="F136" i="4"/>
  <c r="E136" i="4"/>
  <c r="D136" i="4"/>
  <c r="C136" i="4"/>
  <c r="B136" i="4"/>
  <c r="A136" i="4"/>
  <c r="F135" i="4"/>
  <c r="E135" i="4"/>
  <c r="D135" i="4"/>
  <c r="C135" i="4"/>
  <c r="B135" i="4"/>
  <c r="A135" i="4"/>
  <c r="F134" i="4"/>
  <c r="E134" i="4"/>
  <c r="D134" i="4"/>
  <c r="C134" i="4"/>
  <c r="B134" i="4"/>
  <c r="A134" i="4"/>
  <c r="F133" i="4"/>
  <c r="E133" i="4"/>
  <c r="D133" i="4"/>
  <c r="C133" i="4"/>
  <c r="B133" i="4"/>
  <c r="A133" i="4"/>
  <c r="F132" i="4"/>
  <c r="E132" i="4"/>
  <c r="D132" i="4"/>
  <c r="C132" i="4"/>
  <c r="B132" i="4"/>
  <c r="A132" i="4"/>
  <c r="F131" i="4"/>
  <c r="E131" i="4"/>
  <c r="D131" i="4"/>
  <c r="C131" i="4"/>
  <c r="B131" i="4"/>
  <c r="A131" i="4"/>
  <c r="F130" i="4"/>
  <c r="E130" i="4"/>
  <c r="D130" i="4"/>
  <c r="C130" i="4"/>
  <c r="B130" i="4"/>
  <c r="A130" i="4"/>
  <c r="F129" i="4"/>
  <c r="E129" i="4"/>
  <c r="D129" i="4"/>
  <c r="C129" i="4"/>
  <c r="B129" i="4"/>
  <c r="A129" i="4"/>
  <c r="F128" i="4"/>
  <c r="E128" i="4"/>
  <c r="D128" i="4"/>
  <c r="C128" i="4"/>
  <c r="B128" i="4"/>
  <c r="A128" i="4"/>
  <c r="F127" i="4"/>
  <c r="E127" i="4"/>
  <c r="D127" i="4"/>
  <c r="C127" i="4"/>
  <c r="B127" i="4"/>
  <c r="A127" i="4"/>
  <c r="F126" i="4"/>
  <c r="E126" i="4"/>
  <c r="D126" i="4"/>
  <c r="C126" i="4"/>
  <c r="B126" i="4"/>
  <c r="A126" i="4"/>
  <c r="F125" i="4"/>
  <c r="E125" i="4"/>
  <c r="D125" i="4"/>
  <c r="C125" i="4"/>
  <c r="B125" i="4"/>
  <c r="A125" i="4"/>
  <c r="F124" i="4"/>
  <c r="E124" i="4"/>
  <c r="D124" i="4"/>
  <c r="C124" i="4"/>
  <c r="B124" i="4"/>
  <c r="A124" i="4"/>
  <c r="F123" i="4"/>
  <c r="E123" i="4"/>
  <c r="D123" i="4"/>
  <c r="C123" i="4"/>
  <c r="B123" i="4"/>
  <c r="A123" i="4"/>
  <c r="F122" i="4"/>
  <c r="E122" i="4"/>
  <c r="D122" i="4"/>
  <c r="C122" i="4"/>
  <c r="B122" i="4"/>
  <c r="A122" i="4"/>
  <c r="F121" i="4"/>
  <c r="E121" i="4"/>
  <c r="D121" i="4"/>
  <c r="C121" i="4"/>
  <c r="B121" i="4"/>
  <c r="A121" i="4"/>
  <c r="F120" i="4"/>
  <c r="E120" i="4"/>
  <c r="D120" i="4"/>
  <c r="C120" i="4"/>
  <c r="B120" i="4"/>
  <c r="A120" i="4"/>
  <c r="F119" i="4"/>
  <c r="E119" i="4"/>
  <c r="D119" i="4"/>
  <c r="C119" i="4"/>
  <c r="B119" i="4"/>
  <c r="A119" i="4"/>
  <c r="F118" i="4"/>
  <c r="E118" i="4"/>
  <c r="D118" i="4"/>
  <c r="C118" i="4"/>
  <c r="B118" i="4"/>
  <c r="A118" i="4"/>
  <c r="F117" i="4"/>
  <c r="E117" i="4"/>
  <c r="D117" i="4"/>
  <c r="C117" i="4"/>
  <c r="B117" i="4"/>
  <c r="A117" i="4"/>
  <c r="F116" i="4"/>
  <c r="E116" i="4"/>
  <c r="D116" i="4"/>
  <c r="C116" i="4"/>
  <c r="B116" i="4"/>
  <c r="A116" i="4"/>
  <c r="F115" i="4"/>
  <c r="E115" i="4"/>
  <c r="D115" i="4"/>
  <c r="C115" i="4"/>
  <c r="B115" i="4"/>
  <c r="A115" i="4"/>
  <c r="F114" i="4"/>
  <c r="E114" i="4"/>
  <c r="D114" i="4"/>
  <c r="C114" i="4"/>
  <c r="B114" i="4"/>
  <c r="A114" i="4"/>
  <c r="F113" i="4"/>
  <c r="E113" i="4"/>
  <c r="D113" i="4"/>
  <c r="C113" i="4"/>
  <c r="B113" i="4"/>
  <c r="A113" i="4"/>
  <c r="F112" i="4"/>
  <c r="E112" i="4"/>
  <c r="D112" i="4"/>
  <c r="C112" i="4"/>
  <c r="B112" i="4"/>
  <c r="A112" i="4"/>
  <c r="F111" i="4"/>
  <c r="E111" i="4"/>
  <c r="D111" i="4"/>
  <c r="C111" i="4"/>
  <c r="B111" i="4"/>
  <c r="A111" i="4"/>
  <c r="F110" i="4"/>
  <c r="E110" i="4"/>
  <c r="D110" i="4"/>
  <c r="C110" i="4"/>
  <c r="B110" i="4"/>
  <c r="A110" i="4"/>
  <c r="F109" i="4"/>
  <c r="E109" i="4"/>
  <c r="D109" i="4"/>
  <c r="C109" i="4"/>
  <c r="B109" i="4"/>
  <c r="A109" i="4"/>
  <c r="F108" i="4"/>
  <c r="E108" i="4"/>
  <c r="D108" i="4"/>
  <c r="C108" i="4"/>
  <c r="B108" i="4"/>
  <c r="A108" i="4"/>
  <c r="F107" i="4"/>
  <c r="E107" i="4"/>
  <c r="D107" i="4"/>
  <c r="C107" i="4"/>
  <c r="B107" i="4"/>
  <c r="A107" i="4"/>
  <c r="F106" i="4"/>
  <c r="E106" i="4"/>
  <c r="D106" i="4"/>
  <c r="C106" i="4"/>
  <c r="B106" i="4"/>
  <c r="A106" i="4"/>
  <c r="F105" i="4"/>
  <c r="E105" i="4"/>
  <c r="D105" i="4"/>
  <c r="C105" i="4"/>
  <c r="B105" i="4"/>
  <c r="A105" i="4"/>
  <c r="F104" i="4"/>
  <c r="E104" i="4"/>
  <c r="D104" i="4"/>
  <c r="C104" i="4"/>
  <c r="B104" i="4"/>
  <c r="A104" i="4"/>
  <c r="F103" i="4"/>
  <c r="E103" i="4"/>
  <c r="D103" i="4"/>
  <c r="C103" i="4"/>
  <c r="B103" i="4"/>
  <c r="A103" i="4"/>
  <c r="F102" i="4"/>
  <c r="E102" i="4"/>
  <c r="D102" i="4"/>
  <c r="C102" i="4"/>
  <c r="B102" i="4"/>
  <c r="A102" i="4"/>
  <c r="F101" i="4"/>
  <c r="E101" i="4"/>
  <c r="D101" i="4"/>
  <c r="C101" i="4"/>
  <c r="B101" i="4"/>
  <c r="A101" i="4"/>
  <c r="F100" i="4"/>
  <c r="E100" i="4"/>
  <c r="D100" i="4"/>
  <c r="C100" i="4"/>
  <c r="B100" i="4"/>
  <c r="A100" i="4"/>
  <c r="F99" i="4"/>
  <c r="E99" i="4"/>
  <c r="D99" i="4"/>
  <c r="C99" i="4"/>
  <c r="B99" i="4"/>
  <c r="A99" i="4"/>
  <c r="F98" i="4"/>
  <c r="E98" i="4"/>
  <c r="D98" i="4"/>
  <c r="C98" i="4"/>
  <c r="B98" i="4"/>
  <c r="A98" i="4"/>
  <c r="F97" i="4"/>
  <c r="E97" i="4"/>
  <c r="D97" i="4"/>
  <c r="C97" i="4"/>
  <c r="B97" i="4"/>
  <c r="A97" i="4"/>
  <c r="F96" i="4"/>
  <c r="E96" i="4"/>
  <c r="D96" i="4"/>
  <c r="C96" i="4"/>
  <c r="B96" i="4"/>
  <c r="A96" i="4"/>
  <c r="F95" i="4"/>
  <c r="E95" i="4"/>
  <c r="D95" i="4"/>
  <c r="C95" i="4"/>
  <c r="B95" i="4"/>
  <c r="A95" i="4"/>
  <c r="F94" i="4"/>
  <c r="E94" i="4"/>
  <c r="D94" i="4"/>
  <c r="C94" i="4"/>
  <c r="B94" i="4"/>
  <c r="A94" i="4"/>
  <c r="F93" i="4"/>
  <c r="E93" i="4"/>
  <c r="D93" i="4"/>
  <c r="C93" i="4"/>
  <c r="B93" i="4"/>
  <c r="A93" i="4"/>
  <c r="F92" i="4"/>
  <c r="E92" i="4"/>
  <c r="D92" i="4"/>
  <c r="C92" i="4"/>
  <c r="B92" i="4"/>
  <c r="A92" i="4"/>
  <c r="F91" i="4"/>
  <c r="E91" i="4"/>
  <c r="D91" i="4"/>
  <c r="C91" i="4"/>
  <c r="B91" i="4"/>
  <c r="A91" i="4"/>
  <c r="F90" i="4"/>
  <c r="E90" i="4"/>
  <c r="D90" i="4"/>
  <c r="C90" i="4"/>
  <c r="B90" i="4"/>
  <c r="A90" i="4"/>
  <c r="F89" i="4"/>
  <c r="E89" i="4"/>
  <c r="D89" i="4"/>
  <c r="C89" i="4"/>
  <c r="B89" i="4"/>
  <c r="A89" i="4"/>
  <c r="F88" i="4"/>
  <c r="E88" i="4"/>
  <c r="D88" i="4"/>
  <c r="C88" i="4"/>
  <c r="B88" i="4"/>
  <c r="A88" i="4"/>
  <c r="F87" i="4"/>
  <c r="E87" i="4"/>
  <c r="D87" i="4"/>
  <c r="C87" i="4"/>
  <c r="B87" i="4"/>
  <c r="A87" i="4"/>
  <c r="F86" i="4"/>
  <c r="E86" i="4"/>
  <c r="D86" i="4"/>
  <c r="C86" i="4"/>
  <c r="B86" i="4"/>
  <c r="A86" i="4"/>
  <c r="F85" i="4"/>
  <c r="E85" i="4"/>
  <c r="D85" i="4"/>
  <c r="C85" i="4"/>
  <c r="B85" i="4"/>
  <c r="A85" i="4"/>
  <c r="F84" i="4"/>
  <c r="E84" i="4"/>
  <c r="D84" i="4"/>
  <c r="C84" i="4"/>
  <c r="B84" i="4"/>
  <c r="A84" i="4"/>
  <c r="F83" i="4"/>
  <c r="E83" i="4"/>
  <c r="D83" i="4"/>
  <c r="C83" i="4"/>
  <c r="B83" i="4"/>
  <c r="A83" i="4"/>
  <c r="F82" i="4"/>
  <c r="E82" i="4"/>
  <c r="D82" i="4"/>
  <c r="C82" i="4"/>
  <c r="B82" i="4"/>
  <c r="A82" i="4"/>
  <c r="F81" i="4"/>
  <c r="E81" i="4"/>
  <c r="D81" i="4"/>
  <c r="C81" i="4"/>
  <c r="B81" i="4"/>
  <c r="A81" i="4"/>
  <c r="F80" i="4"/>
  <c r="E80" i="4"/>
  <c r="D80" i="4"/>
  <c r="C80" i="4"/>
  <c r="B80" i="4"/>
  <c r="A80" i="4"/>
  <c r="F79" i="4"/>
  <c r="E79" i="4"/>
  <c r="D79" i="4"/>
  <c r="C79" i="4"/>
  <c r="B79" i="4"/>
  <c r="A79" i="4"/>
  <c r="F78" i="4"/>
  <c r="E78" i="4"/>
  <c r="D78" i="4"/>
  <c r="C78" i="4"/>
  <c r="B78" i="4"/>
  <c r="A78" i="4"/>
  <c r="F77" i="4"/>
  <c r="E77" i="4"/>
  <c r="D77" i="4"/>
  <c r="C77" i="4"/>
  <c r="B77" i="4"/>
  <c r="A77" i="4"/>
  <c r="F76" i="4"/>
  <c r="E76" i="4"/>
  <c r="D76" i="4"/>
  <c r="C76" i="4"/>
  <c r="B76" i="4"/>
  <c r="A76" i="4"/>
  <c r="F75" i="4"/>
  <c r="E75" i="4"/>
  <c r="D75" i="4"/>
  <c r="C75" i="4"/>
  <c r="B75" i="4"/>
  <c r="A75" i="4"/>
  <c r="F74" i="4"/>
  <c r="E74" i="4"/>
  <c r="D74" i="4"/>
  <c r="C74" i="4"/>
  <c r="B74" i="4"/>
  <c r="A74" i="4"/>
  <c r="F73" i="4"/>
  <c r="E73" i="4"/>
  <c r="D73" i="4"/>
  <c r="C73" i="4"/>
  <c r="B73" i="4"/>
  <c r="A73" i="4"/>
  <c r="F72" i="4"/>
  <c r="E72" i="4"/>
  <c r="D72" i="4"/>
  <c r="C72" i="4"/>
  <c r="B72" i="4"/>
  <c r="A72" i="4"/>
  <c r="F71" i="4"/>
  <c r="E71" i="4"/>
  <c r="D71" i="4"/>
  <c r="C71" i="4"/>
  <c r="B71" i="4"/>
  <c r="A71" i="4"/>
  <c r="F70" i="4"/>
  <c r="E70" i="4"/>
  <c r="D70" i="4"/>
  <c r="C70" i="4"/>
  <c r="B70" i="4"/>
  <c r="A70" i="4"/>
  <c r="F69" i="4"/>
  <c r="E69" i="4"/>
  <c r="D69" i="4"/>
  <c r="C69" i="4"/>
  <c r="B69" i="4"/>
  <c r="A69" i="4"/>
  <c r="F68" i="4"/>
  <c r="E68" i="4"/>
  <c r="D68" i="4"/>
  <c r="C68" i="4"/>
  <c r="B68" i="4"/>
  <c r="A68" i="4"/>
  <c r="F67" i="4"/>
  <c r="E67" i="4"/>
  <c r="D67" i="4"/>
  <c r="C67" i="4"/>
  <c r="B67" i="4"/>
  <c r="A67" i="4"/>
  <c r="F66" i="4"/>
  <c r="E66" i="4"/>
  <c r="D66" i="4"/>
  <c r="C66" i="4"/>
  <c r="B66" i="4"/>
  <c r="A66" i="4"/>
  <c r="F65" i="4"/>
  <c r="E65" i="4"/>
  <c r="D65" i="4"/>
  <c r="C65" i="4"/>
  <c r="B65" i="4"/>
  <c r="A65" i="4"/>
  <c r="F64" i="4"/>
  <c r="E64" i="4"/>
  <c r="D64" i="4"/>
  <c r="C64" i="4"/>
  <c r="B64" i="4"/>
  <c r="A64" i="4"/>
  <c r="F63" i="4"/>
  <c r="E63" i="4"/>
  <c r="D63" i="4"/>
  <c r="C63" i="4"/>
  <c r="B63" i="4"/>
  <c r="A63" i="4"/>
  <c r="F62" i="4"/>
  <c r="E62" i="4"/>
  <c r="D62" i="4"/>
  <c r="C62" i="4"/>
  <c r="B62" i="4"/>
  <c r="A62" i="4"/>
  <c r="F61" i="4"/>
  <c r="E61" i="4"/>
  <c r="D61" i="4"/>
  <c r="C61" i="4"/>
  <c r="B61" i="4"/>
  <c r="A61" i="4"/>
  <c r="F60" i="4"/>
  <c r="E60" i="4"/>
  <c r="D60" i="4"/>
  <c r="C60" i="4"/>
  <c r="B60" i="4"/>
  <c r="A60" i="4"/>
  <c r="F59" i="4"/>
  <c r="E59" i="4"/>
  <c r="D59" i="4"/>
  <c r="C59" i="4"/>
  <c r="B59" i="4"/>
  <c r="A59" i="4"/>
  <c r="F58" i="4"/>
  <c r="E58" i="4"/>
  <c r="D58" i="4"/>
  <c r="C58" i="4"/>
  <c r="B58" i="4"/>
  <c r="A58" i="4"/>
  <c r="F57" i="4"/>
  <c r="E57" i="4"/>
  <c r="D57" i="4"/>
  <c r="C57" i="4"/>
  <c r="B57" i="4"/>
  <c r="A57" i="4"/>
  <c r="F56" i="4"/>
  <c r="E56" i="4"/>
  <c r="D56" i="4"/>
  <c r="C56" i="4"/>
  <c r="B56" i="4"/>
  <c r="A56" i="4"/>
  <c r="F55" i="4"/>
  <c r="E55" i="4"/>
  <c r="D55" i="4"/>
  <c r="C55" i="4"/>
  <c r="B55" i="4"/>
  <c r="A55" i="4"/>
  <c r="F54" i="4"/>
  <c r="E54" i="4"/>
  <c r="D54" i="4"/>
  <c r="C54" i="4"/>
  <c r="B54" i="4"/>
  <c r="A54" i="4"/>
  <c r="F53" i="4"/>
  <c r="E53" i="4"/>
  <c r="D53" i="4"/>
  <c r="C53" i="4"/>
  <c r="B53" i="4"/>
  <c r="A53" i="4"/>
  <c r="F52" i="4"/>
  <c r="E52" i="4"/>
  <c r="D52" i="4"/>
  <c r="C52" i="4"/>
  <c r="B52" i="4"/>
  <c r="A52" i="4"/>
  <c r="F51" i="4"/>
  <c r="E51" i="4"/>
  <c r="D51" i="4"/>
  <c r="C51" i="4"/>
  <c r="B51" i="4"/>
  <c r="A51" i="4"/>
  <c r="F50" i="4"/>
  <c r="E50" i="4"/>
  <c r="D50" i="4"/>
  <c r="C50" i="4"/>
  <c r="B50" i="4"/>
  <c r="A50" i="4"/>
  <c r="F49" i="4"/>
  <c r="E49" i="4"/>
  <c r="D49" i="4"/>
  <c r="C49" i="4"/>
  <c r="B49" i="4"/>
  <c r="A49" i="4"/>
  <c r="F48" i="4"/>
  <c r="E48" i="4"/>
  <c r="D48" i="4"/>
  <c r="C48" i="4"/>
  <c r="B48" i="4"/>
  <c r="A48" i="4"/>
  <c r="F47" i="4"/>
  <c r="E47" i="4"/>
  <c r="D47" i="4"/>
  <c r="C47" i="4"/>
  <c r="B47" i="4"/>
  <c r="A47" i="4"/>
  <c r="F46" i="4"/>
  <c r="E46" i="4"/>
  <c r="D46" i="4"/>
  <c r="C46" i="4"/>
  <c r="B46" i="4"/>
  <c r="A46" i="4"/>
  <c r="F45" i="4"/>
  <c r="E45" i="4"/>
  <c r="D45" i="4"/>
  <c r="C45" i="4"/>
  <c r="B45" i="4"/>
  <c r="A45" i="4"/>
  <c r="F44" i="4"/>
  <c r="E44" i="4"/>
  <c r="D44" i="4"/>
  <c r="C44" i="4"/>
  <c r="B44" i="4"/>
  <c r="A44" i="4"/>
  <c r="F43" i="4"/>
  <c r="E43" i="4"/>
  <c r="D43" i="4"/>
  <c r="C43" i="4"/>
  <c r="B43" i="4"/>
  <c r="A43" i="4"/>
  <c r="F42" i="4"/>
  <c r="E42" i="4"/>
  <c r="D42" i="4"/>
  <c r="C42" i="4"/>
  <c r="B42" i="4"/>
  <c r="A42" i="4"/>
  <c r="F41" i="4"/>
  <c r="E41" i="4"/>
  <c r="D41" i="4"/>
  <c r="C41" i="4"/>
  <c r="B41" i="4"/>
  <c r="A41" i="4"/>
  <c r="F40" i="4"/>
  <c r="E40" i="4"/>
  <c r="D40" i="4"/>
  <c r="C40" i="4"/>
  <c r="B40" i="4"/>
  <c r="A40" i="4"/>
  <c r="F39" i="4"/>
  <c r="E39" i="4"/>
  <c r="D39" i="4"/>
  <c r="C39" i="4"/>
  <c r="B39" i="4"/>
  <c r="A39" i="4"/>
  <c r="F38" i="4"/>
  <c r="E38" i="4"/>
  <c r="D38" i="4"/>
  <c r="C38" i="4"/>
  <c r="B38" i="4"/>
  <c r="A38" i="4"/>
  <c r="F37" i="4"/>
  <c r="E37" i="4"/>
  <c r="D37" i="4"/>
  <c r="C37" i="4"/>
  <c r="B37" i="4"/>
  <c r="A37" i="4"/>
  <c r="F36" i="4"/>
  <c r="E36" i="4"/>
  <c r="D36" i="4"/>
  <c r="C36" i="4"/>
  <c r="B36" i="4"/>
  <c r="A36" i="4"/>
  <c r="F35" i="4"/>
  <c r="E35" i="4"/>
  <c r="D35" i="4"/>
  <c r="C35" i="4"/>
  <c r="B35" i="4"/>
  <c r="A35" i="4"/>
  <c r="F34" i="4"/>
  <c r="E34" i="4"/>
  <c r="D34" i="4"/>
  <c r="C34" i="4"/>
  <c r="B34" i="4"/>
  <c r="A34" i="4"/>
  <c r="F33" i="4"/>
  <c r="E33" i="4"/>
  <c r="D33" i="4"/>
  <c r="C33" i="4"/>
  <c r="B33" i="4"/>
  <c r="A33" i="4"/>
  <c r="F32" i="4"/>
  <c r="E32" i="4"/>
  <c r="D32" i="4"/>
  <c r="C32" i="4"/>
  <c r="B32" i="4"/>
  <c r="A32" i="4"/>
  <c r="F31" i="4"/>
  <c r="E31" i="4"/>
  <c r="D31" i="4"/>
  <c r="C31" i="4"/>
  <c r="B31" i="4"/>
  <c r="A31" i="4"/>
  <c r="F30" i="4"/>
  <c r="E30" i="4"/>
  <c r="D30" i="4"/>
  <c r="C30" i="4"/>
  <c r="B30" i="4"/>
  <c r="A30" i="4"/>
  <c r="F29" i="4"/>
  <c r="E29" i="4"/>
  <c r="D29" i="4"/>
  <c r="C29" i="4"/>
  <c r="B29" i="4"/>
  <c r="A29" i="4"/>
  <c r="F28" i="4"/>
  <c r="E28" i="4"/>
  <c r="D28" i="4"/>
  <c r="C28" i="4"/>
  <c r="B28" i="4"/>
  <c r="A28" i="4"/>
  <c r="F27" i="4"/>
  <c r="E27" i="4"/>
  <c r="D27" i="4"/>
  <c r="C27" i="4"/>
  <c r="B27" i="4"/>
  <c r="A27" i="4"/>
  <c r="F26" i="4"/>
  <c r="E26" i="4"/>
  <c r="D26" i="4"/>
  <c r="C26" i="4"/>
  <c r="B26" i="4"/>
  <c r="A26" i="4"/>
  <c r="F25" i="4"/>
  <c r="E25" i="4"/>
  <c r="D25" i="4"/>
  <c r="C25" i="4"/>
  <c r="B25" i="4"/>
  <c r="A25" i="4"/>
  <c r="F24" i="4"/>
  <c r="E24" i="4"/>
  <c r="D24" i="4"/>
  <c r="C24" i="4"/>
  <c r="B24" i="4"/>
  <c r="A24" i="4"/>
  <c r="F23" i="4"/>
  <c r="E23" i="4"/>
  <c r="D23" i="4"/>
  <c r="C23" i="4"/>
  <c r="B23" i="4"/>
  <c r="A23" i="4"/>
  <c r="F22" i="4"/>
  <c r="E22" i="4"/>
  <c r="D22" i="4"/>
  <c r="C22" i="4"/>
  <c r="B22" i="4"/>
  <c r="A22" i="4"/>
  <c r="F21" i="4"/>
  <c r="E21" i="4"/>
  <c r="D21" i="4"/>
  <c r="C21" i="4"/>
  <c r="B21" i="4"/>
  <c r="A21" i="4"/>
  <c r="F20" i="4"/>
  <c r="E20" i="4"/>
  <c r="D20" i="4"/>
  <c r="C20" i="4"/>
  <c r="B20" i="4"/>
  <c r="A20" i="4"/>
  <c r="F19" i="4"/>
  <c r="E19" i="4"/>
  <c r="D19" i="4"/>
  <c r="C19" i="4"/>
  <c r="B19" i="4"/>
  <c r="A19" i="4"/>
  <c r="F18" i="4"/>
  <c r="E18" i="4"/>
  <c r="D18" i="4"/>
  <c r="C18" i="4"/>
  <c r="B18" i="4"/>
  <c r="A18" i="4"/>
  <c r="F17" i="4"/>
  <c r="E17" i="4"/>
  <c r="D17" i="4"/>
  <c r="C17" i="4"/>
  <c r="B17" i="4"/>
  <c r="A17" i="4"/>
  <c r="F16" i="4"/>
  <c r="E16" i="4"/>
  <c r="D16" i="4"/>
  <c r="C16" i="4"/>
  <c r="B16" i="4"/>
  <c r="A16" i="4"/>
  <c r="F15" i="4"/>
  <c r="E15" i="4"/>
  <c r="D15" i="4"/>
  <c r="C15" i="4"/>
  <c r="B15" i="4"/>
  <c r="A15" i="4"/>
  <c r="F14" i="4"/>
  <c r="E14" i="4"/>
  <c r="D14" i="4"/>
  <c r="C14" i="4"/>
  <c r="B14" i="4"/>
  <c r="A14" i="4"/>
  <c r="F13" i="4"/>
  <c r="E13" i="4"/>
  <c r="D13" i="4"/>
  <c r="C13" i="4"/>
  <c r="B13" i="4"/>
  <c r="A13" i="4"/>
  <c r="F12" i="4"/>
  <c r="E12" i="4"/>
  <c r="D12" i="4"/>
  <c r="C12" i="4"/>
  <c r="B12" i="4"/>
  <c r="A12" i="4"/>
  <c r="F11" i="4"/>
  <c r="E11" i="4"/>
  <c r="D11" i="4"/>
  <c r="C11" i="4"/>
  <c r="B11" i="4"/>
  <c r="A11" i="4"/>
  <c r="F10" i="4"/>
  <c r="E10" i="4"/>
  <c r="D10" i="4"/>
  <c r="C10" i="4"/>
  <c r="B10" i="4"/>
  <c r="A10" i="4"/>
  <c r="F9" i="4"/>
  <c r="E9" i="4"/>
  <c r="D9" i="4"/>
  <c r="C9" i="4"/>
  <c r="B9" i="4"/>
  <c r="A9" i="4"/>
  <c r="F8" i="4"/>
  <c r="E8" i="4"/>
  <c r="D8" i="4"/>
  <c r="C8" i="4"/>
  <c r="B8" i="4"/>
  <c r="A8" i="4"/>
  <c r="F7" i="4"/>
  <c r="E7" i="4"/>
  <c r="D7" i="4"/>
  <c r="C7" i="4"/>
  <c r="B7" i="4"/>
  <c r="A7" i="4"/>
  <c r="AF6" i="4"/>
  <c r="AE6" i="4"/>
  <c r="AD6" i="4"/>
  <c r="AA6" i="4"/>
  <c r="V6" i="4"/>
  <c r="U6" i="4"/>
  <c r="T6" i="4"/>
  <c r="S6" i="4"/>
  <c r="R6" i="4"/>
  <c r="O6" i="4"/>
  <c r="J6" i="4"/>
  <c r="I6" i="4"/>
  <c r="H6" i="4"/>
  <c r="G6" i="4"/>
  <c r="H3" i="4"/>
  <c r="E3" i="4"/>
  <c r="B3" i="4"/>
  <c r="AC6" i="4" s="1"/>
  <c r="T18" i="3"/>
  <c r="I18" i="3"/>
  <c r="T17" i="3"/>
  <c r="I17" i="3"/>
  <c r="T16" i="3"/>
  <c r="I16" i="3"/>
  <c r="T15" i="3"/>
  <c r="I15" i="3"/>
  <c r="T14" i="3"/>
  <c r="I14" i="3"/>
  <c r="T13" i="3"/>
  <c r="I13" i="3"/>
  <c r="T12" i="3"/>
  <c r="I12" i="3"/>
  <c r="T11" i="3"/>
  <c r="I11" i="3"/>
  <c r="T10" i="3"/>
  <c r="I10" i="3"/>
  <c r="T9" i="3"/>
  <c r="I9" i="3"/>
  <c r="T8" i="3"/>
  <c r="I8" i="3"/>
  <c r="T7" i="3"/>
  <c r="I7" i="3"/>
  <c r="T6" i="3"/>
  <c r="I6" i="3"/>
  <c r="T5" i="3"/>
  <c r="I5" i="3"/>
  <c r="T4" i="3"/>
  <c r="I4" i="3"/>
  <c r="K6" i="4" l="1"/>
  <c r="W6" i="4"/>
  <c r="L6" i="4"/>
  <c r="X6" i="4"/>
  <c r="M6" i="4"/>
  <c r="Y6" i="4"/>
  <c r="N6" i="4"/>
  <c r="Z6" i="4"/>
  <c r="P6" i="4"/>
  <c r="AB6" i="4"/>
  <c r="Q6" i="4"/>
</calcChain>
</file>

<file path=xl/sharedStrings.xml><?xml version="1.0" encoding="utf-8"?>
<sst xmlns="http://schemas.openxmlformats.org/spreadsheetml/2006/main" count="302" uniqueCount="172">
  <si>
    <t>Marketing Campaign Gantt (Channels + Launch)</t>
  </si>
  <si>
    <t>Campaign Name</t>
  </si>
  <si>
    <t>Spring Promo Launch</t>
  </si>
  <si>
    <t>Timeline Start (Mon)</t>
  </si>
  <si>
    <t>Weeks Shown</t>
  </si>
  <si>
    <t>Target Launch Date</t>
  </si>
  <si>
    <t>Currency</t>
  </si>
  <si>
    <t>USD</t>
  </si>
  <si>
    <t>Budget (Total)</t>
  </si>
  <si>
    <t>Primary KPI</t>
  </si>
  <si>
    <t>Leads</t>
  </si>
  <si>
    <t>Secondary KPI</t>
  </si>
  <si>
    <t>CPA</t>
  </si>
  <si>
    <t>Lookup Lists (edit to customize dropdowns)</t>
  </si>
  <si>
    <t>Status</t>
  </si>
  <si>
    <t>Phase</t>
  </si>
  <si>
    <t>Channel</t>
  </si>
  <si>
    <t>Priority</t>
  </si>
  <si>
    <t>Risk</t>
  </si>
  <si>
    <t>Team</t>
  </si>
  <si>
    <t>Not Started</t>
  </si>
  <si>
    <t>Strategy</t>
  </si>
  <si>
    <t>Paid Search</t>
  </si>
  <si>
    <t>Low</t>
  </si>
  <si>
    <t>Marketing</t>
  </si>
  <si>
    <t>In Progress</t>
  </si>
  <si>
    <t>Planning</t>
  </si>
  <si>
    <t>Paid Social</t>
  </si>
  <si>
    <t>Medium</t>
  </si>
  <si>
    <t>Growth</t>
  </si>
  <si>
    <t>Blocked</t>
  </si>
  <si>
    <t>Creative</t>
  </si>
  <si>
    <t>Display</t>
  </si>
  <si>
    <t>High</t>
  </si>
  <si>
    <t>Design</t>
  </si>
  <si>
    <t>On Hold</t>
  </si>
  <si>
    <t>Build</t>
  </si>
  <si>
    <t>Email</t>
  </si>
  <si>
    <t>Critical</t>
  </si>
  <si>
    <t>Content</t>
  </si>
  <si>
    <t>Complete</t>
  </si>
  <si>
    <t>QA</t>
  </si>
  <si>
    <t>SEO</t>
  </si>
  <si>
    <t>Web</t>
  </si>
  <si>
    <t>Launch</t>
  </si>
  <si>
    <t>Engineering</t>
  </si>
  <si>
    <t>Optimize</t>
  </si>
  <si>
    <t>PR</t>
  </si>
  <si>
    <t>Analytics</t>
  </si>
  <si>
    <t>Post-Launch</t>
  </si>
  <si>
    <t>Influencer</t>
  </si>
  <si>
    <t>Legal</t>
  </si>
  <si>
    <t>Affiliate</t>
  </si>
  <si>
    <t>Agency/Vendor</t>
  </si>
  <si>
    <t>Website/Landing Page</t>
  </si>
  <si>
    <t>Tracking/Analytics</t>
  </si>
  <si>
    <t>Creative Ops</t>
  </si>
  <si>
    <t>Legal/Compliance</t>
  </si>
  <si>
    <t>Campaign Plan (Edit tasks here — Gantt and Dashboard update automatically)</t>
  </si>
  <si>
    <t>ID</t>
  </si>
  <si>
    <t>Workstream / Deliverable</t>
  </si>
  <si>
    <t>Owner</t>
  </si>
  <si>
    <t>Start</t>
  </si>
  <si>
    <t>End</t>
  </si>
  <si>
    <t>Duration (days)</t>
  </si>
  <si>
    <t>% Complete</t>
  </si>
  <si>
    <t>Budget</t>
  </si>
  <si>
    <t>KPI Target</t>
  </si>
  <si>
    <t>Dependencies (IDs)</t>
  </si>
  <si>
    <t>Notes</t>
  </si>
  <si>
    <t>Baseline Start</t>
  </si>
  <si>
    <t>Baseline End</t>
  </si>
  <si>
    <t>Complete Thru</t>
  </si>
  <si>
    <t>M-001</t>
  </si>
  <si>
    <t>Measurement plan + event schema</t>
  </si>
  <si>
    <t>Analytics Lead</t>
  </si>
  <si>
    <t>Leads tracking ready</t>
  </si>
  <si>
    <t>Define conversion events + UTMs</t>
  </si>
  <si>
    <t>M-002</t>
  </si>
  <si>
    <t>Landing page wireframes</t>
  </si>
  <si>
    <t>UX Designer</t>
  </si>
  <si>
    <t>LP CVR target</t>
  </si>
  <si>
    <t>M-003</t>
  </si>
  <si>
    <t>Ad creative concepts (5 angles)</t>
  </si>
  <si>
    <t>Creative Lead</t>
  </si>
  <si>
    <t>CTR</t>
  </si>
  <si>
    <t>M-004</t>
  </si>
  <si>
    <t>Landing page build + tracking tags</t>
  </si>
  <si>
    <t>Web Dev</t>
  </si>
  <si>
    <t>Page speed</t>
  </si>
  <si>
    <t>M-005</t>
  </si>
  <si>
    <t>End-to-end QA (pixels, postbacks, forms)</t>
  </si>
  <si>
    <t>0 critical bugs</t>
  </si>
  <si>
    <t>M-001,M-004</t>
  </si>
  <si>
    <t>M-006</t>
  </si>
  <si>
    <t>Search campaigns build + QA</t>
  </si>
  <si>
    <t>SEM Manager</t>
  </si>
  <si>
    <t>M-007</t>
  </si>
  <si>
    <t>Social campaigns build + QA</t>
  </si>
  <si>
    <t>Paid Social Manager</t>
  </si>
  <si>
    <t>M-003,M-004</t>
  </si>
  <si>
    <t>M-008</t>
  </si>
  <si>
    <t>Email sequences (3 sends)</t>
  </si>
  <si>
    <t>Lifecycle Marketer</t>
  </si>
  <si>
    <t>Open rate</t>
  </si>
  <si>
    <t>M-009</t>
  </si>
  <si>
    <t>Press release + outreach list</t>
  </si>
  <si>
    <t>PR Manager</t>
  </si>
  <si>
    <t>Mentions</t>
  </si>
  <si>
    <t>M-010</t>
  </si>
  <si>
    <t>Launch blog post + FAQ</t>
  </si>
  <si>
    <t>Content Strategist</t>
  </si>
  <si>
    <t>Organic traffic</t>
  </si>
  <si>
    <t>M-011</t>
  </si>
  <si>
    <t>Affiliate kit + tracking links</t>
  </si>
  <si>
    <t>Affiliate Manager</t>
  </si>
  <si>
    <t>Partners onboarded</t>
  </si>
  <si>
    <t>M-012</t>
  </si>
  <si>
    <t>Legal review (LP, ads, disclosures)</t>
  </si>
  <si>
    <t>Approval</t>
  </si>
  <si>
    <t>M-013</t>
  </si>
  <si>
    <t>Search optimization (week 1-4)</t>
  </si>
  <si>
    <t>CPA improvement</t>
  </si>
  <si>
    <t>M-014</t>
  </si>
  <si>
    <t>Creative rotation + scaling (week 1-4)</t>
  </si>
  <si>
    <t>M-015</t>
  </si>
  <si>
    <t>Post-launch report + learnings</t>
  </si>
  <si>
    <t>Report delivered</t>
  </si>
  <si>
    <t>M-013,M-014</t>
  </si>
  <si>
    <t>Gantt View (Weekly) — Baseline (gray) • Planned (blue) • Completed (green) • Today highlight</t>
  </si>
  <si>
    <t>Timeline Start</t>
  </si>
  <si>
    <t>Today</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</si>
  <si>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</si>
  <si>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</si>
  <si>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</si>
  <si>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</si>
  <si>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</si>
  <si>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</si>
  <si>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</si>
  <si>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</si>
  <si>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</si>
  <si>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</si>
  <si>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</si>
  <si>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</si>
  <si>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</si>
  <si>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</si>
  <si>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</si>
  <si>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</si>
  <si>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</si>
  <si>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</si>
  <si>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</si>
  <si>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</si>
  <si>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</si>
  <si>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</si>
  <si>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</si>
  <si>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</si>
  <si>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</si>
  <si>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</si>
  <si>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t>
  </si>
  <si>
    <t>Campaign Dashboard</t>
  </si>
  <si>
    <t>Total Tasks</t>
  </si>
  <si>
    <t>Overall % Complete</t>
  </si>
  <si>
    <t>Total Budget</t>
  </si>
  <si>
    <t>Status Breakdown</t>
  </si>
  <si>
    <t>Count</t>
  </si>
  <si>
    <t>How to Use (Quick Start)</t>
  </si>
  <si>
    <t>1) Setup: set Campaign Name, Timeline Start (Monday), Weeks Shown, Target Launch Date, Currency, and Budget.</t>
  </si>
  <si>
    <t>2) Plan: add/edit tasks. Use dropdowns for Phase, Channel, Team, Status, Priority, Risk.</t>
  </si>
  <si>
    <t>3) Enter Start/End dates and % Complete. Duration and Complete Thru update automatically.</t>
  </si>
  <si>
    <t>4) Baseline Start/End capture your original plan (optional).</t>
  </si>
  <si>
    <t>5) Gantt: Baseline (gray), Planned (blue), Completed (green), Today highlight.</t>
  </si>
  <si>
    <t>6) Dashboard: live status counts and total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</si>
</sst>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5" formatCode="mmm\ d\,\ yyyy"/>
    <numFmt numFmtId="166" formatCode="&quot;$&quot;#,##0"/>
    <numFmt numFmtId="167" formatCode="mmm\ d"/>
  </numFmts>
  <fonts count="12" x14ac:knownFonts="1">
    <font>
      <sz val="11"/>
      <color theme="1"/>
      <name val="Calibri"/>
      <family val="2"/>
      <scheme val="minor"/>
    </font>
    <font>
      <b/>
      <sz val="18"/>
      <color rgb="FFFFFFFF"/>
      <name val="Calibri"/>
    </font>
    <font>
      <b/>
      <sz val="11"/>
      <color rgb="FF1F2937"/>
      <name val="Calibri"/>
    </font>
    <font>
      <sz val="11"/>
      <color rgb="FF111827"/>
      <name val="Calibri"/>
    </font>
    <font>
      <b/>
      <sz val="14"/>
      <color rgb="FF111827"/>
      <name val="Calibri"/>
    </font>
    <font>
      <b/>
      <sz val="11"/>
      <color rgb="FFFFFFFF"/>
      <name val="Calibri"/>
    </font>
    <font>
      <b/>
      <sz val="14"/>
      <color rgb="FFFFFFFF"/>
      <name val="Calibri"/>
    </font>
    <font>
      <b/>
      <sz val="10"/>
      <color rgb="FFFFFFFF"/>
      <name val="Calibri"/>
    </font>
    <font>
      <b/>
      <sz val="10"/>
      <color rgb="FF111827"/>
      <name val="Calibri"/>
    </font>
    <font>
      <b/>
      <sz val="10"/>
      <color rgb="FF374151"/>
      <name val="Calibri"/>
    </font>
    <font>
      <b/>
      <sz val="18"/>
      <color rgb="FF111827"/>
      <name val="Calibri"/>
    </font>
    <font>
      <b/>
      <sz val="12"/>
      <color rgb="FF111827"/>
      <name val="Calibri"/>
    </font>
  </fonts>
  <fills count="8">
    <fill>
      <patternFill patternType="none"/>
    </fill>
    <fill>
      <patternFill patternType="gray125"/>
    </fill>
    <fill>
      <patternFill patternType="solid">
        <fgColor rgb="FF111827"/>
      </patternFill>
    </fill>
    <fill>
      <patternFill patternType="solid">
        <fgColor rgb="FFFFF7CC"/>
      </patternFill>
    </fill>
    <fill>
      <patternFill patternType="solid">
        <fgColor rgb="FF0B5FFF"/>
      </patternFill>
    </fill>
    <fill>
      <patternFill patternType="solid">
        <fgColor rgb="FFE5E7EB"/>
      </patternFill>
    </fill>
    <fill>
      <patternFill patternType="solid">
        <fgColor rgb="FFF3F4F6"/>
      </patternFill>
    </fill>
    <fill>
      <patternFill patternType="solid">
        <fgColor rgb="FFFFFFFF"/>
      </patternFill>
    </fill>
  </fills>
  <borders count="6">
    <border>
      <left/>
      <right/>
      <top/>
      <bottom/>
      <diagonal/>
    </border>
    <border>
      <left style="thin">
        <color rgb="FFD1D5DB"/>
      </left>
      <right style="thin">
        <color rgb="FFD1D5DB"/>
      </right>
      <top style="thin">
        <color rgb="FFD1D5DB"/>
      </top>
      <bottom style="thin">
        <color rgb="FFD1D5DB"/>
      </bottom>
      <diagonal/>
    </border>
    <border>
      <left/>
      <right style="thin">
        <color rgb="FFD1D5DB"/>
      </right>
      <top style="thin">
        <color rgb="FFD1D5DB"/>
      </top>
      <bottom/>
      <diagonal/>
    </border>
    <border>
      <left/>
      <right style="thin">
        <color rgb="FFD1D5DB"/>
      </right>
      <top style="thin">
        <color rgb="FFD1D5DB"/>
      </top>
      <bottom style="thin">
        <color rgb="FFD1D5DB"/>
      </bottom>
      <diagonal/>
    </border>
    <border>
      <left style="thin">
        <color rgb="FFD1D5DB"/>
      </left>
      <right/>
      <top/>
      <bottom style="thin">
        <color rgb="FFD1D5DB"/>
      </bottom>
      <diagonal/>
    </border>
    <border>
      <left/>
      <right style="thin">
        <color rgb="FFD1D5DB"/>
      </right>
      <top/>
      <bottom style="thin">
        <color rgb="FFD1D5DB"/>
      </bottom>
      <diagonal/>
    </border>
  </borders>
  <cellStyleXfs count="1">
    <xf numFmtId="0" fontId="0" fillId="0" borderId="0"/>
  </cellStyleXfs>
  <cellXfs count="37">
    <xf numFmtId="0" fontId="0" fillId="0" borderId="0" xfId="0"/>
    <xf numFmtId="0" fontId="2" fillId="0" borderId="1" xfId="0" applyFont="1" applyBorder="1" applyAlignment="1">
      <alignment horizontal="left" vertical="center" wrapText="1"/>
    </xf>
    <xf numFmtId="0" fontId="3" fillId="3" borderId="1" xfId="0" applyFont="1" applyFill="1" applyBorder="1" applyAlignment="1">
      <alignment horizontal="left" vertical="center" wrapText="1"/>
    </xf>
    <xf numFmtId="165" fontId="3" fillId="3" borderId="1" xfId="0" applyNumberFormat="1" applyFont="1" applyFill="1" applyBorder="1" applyAlignment="1">
      <alignment horizontal="left" vertical="center" wrapText="1"/>
    </xf>
    <xf numFmtId="166" fontId="3" fillId="3" borderId="1" xfId="0" applyNumberFormat="1" applyFont="1" applyFill="1" applyBorder="1" applyAlignment="1">
      <alignment horizontal="left" vertical="center" wrapText="1"/>
    </xf>
    <xf numFmtId="0" fontId="5" fillId="2" borderId="1" xfId="0" applyFont="1" applyFill="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5"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9" fontId="0" fillId="0" borderId="0" xfId="0" applyNumberFormat="1"/>
    <xf numFmtId="0" fontId="2" fillId="0" borderId="0" xfId="0" applyFont="1"/>
    <xf numFmtId="165" fontId="0" fillId="3" borderId="1" xfId="0" applyNumberFormat="1" applyFill="1" applyBorder="1"/>
    <xf numFmtId="0" fontId="0" fillId="3" borderId="1" xfId="0" applyFill="1" applyBorder="1"/>
    <xf numFmtId="0" fontId="7"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67" fontId="8" fillId="5" borderId="1" xfId="0" applyNumberFormat="1" applyFont="1" applyFill="1" applyBorder="1" applyAlignment="1">
      <alignment horizontal="center" vertical="center" wrapText="1"/>
    </xf>
    <xf numFmtId="0" fontId="0" fillId="0" borderId="1" xfId="0" applyBorder="1"/>
    <xf numFmtId="0" fontId="11" fillId="0" borderId="0" xfId="0" applyFont="1"/>
    <xf numFmtId="0" fontId="0" fillId="0" borderId="1" xfId="0" applyBorder="1" applyAlignment="1">
      <alignment horizontal="left" vertical="center" wrapText="1"/>
    </xf>
    <xf numFmtId="0" fontId="0" fillId="0" borderId="1" xfId="0" applyBorder="1" applyAlignment="1">
      <alignment horizontal="center" vertical="center" wrapText="1"/>
    </xf>
    <xf numFmtId="0" fontId="3" fillId="0" borderId="0" xfId="0" applyFont="1" applyAlignment="1">
      <alignment horizontal="left" vertical="center" wrapText="1"/>
    </xf>
    <xf numFmtId="0" fontId="1" fillId="2" borderId="0" xfId="0" applyFont="1" applyFill="1" applyAlignment="1">
      <alignment horizontal="left" vertical="center"/>
    </xf>
    <xf numFmtId="0" fontId="0" fillId="0" borderId="0" xfId="0"/>
    <xf numFmtId="0" fontId="4" fillId="0" borderId="0" xfId="0" applyFont="1"/>
    <xf numFmtId="0" fontId="6" fillId="4" borderId="0" xfId="0" applyFont="1" applyFill="1" applyAlignment="1">
      <alignment horizontal="left" vertical="center"/>
    </xf>
    <xf numFmtId="0" fontId="6" fillId="2" borderId="0" xfId="0" applyFont="1" applyFill="1" applyAlignment="1">
      <alignment horizontal="left" vertical="center"/>
    </xf>
    <xf numFmtId="0" fontId="10" fillId="7" borderId="1" xfId="0" applyFont="1" applyFill="1" applyBorder="1" applyAlignment="1">
      <alignment horizontal="left" vertical="center"/>
    </xf>
    <xf numFmtId="0" fontId="0" fillId="0" borderId="2" xfId="0" applyBorder="1"/>
    <xf numFmtId="0" fontId="0" fillId="0" borderId="4" xfId="0" applyBorder="1"/>
    <xf numFmtId="0" fontId="0" fillId="0" borderId="5" xfId="0" applyBorder="1"/>
    <xf numFmtId="0" fontId="9" fillId="6" borderId="1" xfId="0" applyFont="1" applyFill="1" applyBorder="1" applyAlignment="1">
      <alignment horizontal="left" vertical="center"/>
    </xf>
    <xf numFmtId="0" fontId="0" fillId="0" borderId="3" xfId="0" applyBorder="1"/>
    <xf numFmtId="166" fontId="10" fillId="7" borderId="1" xfId="0" applyNumberFormat="1" applyFont="1" applyFill="1" applyBorder="1" applyAlignment="1">
      <alignment horizontal="left" vertical="center"/>
    </xf>
    <xf numFmtId="9" fontId="10" fillId="7" borderId="1" xfId="0" applyNumberFormat="1" applyFont="1" applyFill="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c:style val="2"/>
  <c:chart>
    <c:title>
      <c:tx>
        <c:rich>
          <a:bodyPr/>
          <a:lstStyle/>
          <a:p>
            <a:pPr>
              <a:defRPr/>
            </a:pPr>
            <a:r>
              <a:t>Tasks by Status</a:t>
            </a:r>
          </a:p>
        </c:rich>
      </c:tx>
      <c:overlay val="1"/>
    </c:title>
    <c:autoTitleDeleted val="0"/>
    <c:plotArea>
      <c:layout/>
      <c:barChart>
        <c:barDir val="col"/>
        <c:grouping val="clustered"/>
        <c:varyColors val="1"/>
        <c:ser>
          <c:idx val="0"/>
          <c:order val="0"/>
          <c:tx>
            <c:strRef>
              <c:f>Dashboard!$B$14</c:f>
              <c:strCache>
                <c:ptCount val="1"/>
                <c:pt idx="0">
                  <c:v>Count</c:v>
                </c:pt>
              </c:strCache>
            </c:strRef>
          </c:tx>
          <c:spPr>
            <a:ln>
              <a:prstDash val="solid"/>
            </a:ln>
          </c:spPr>
          <c:invertIfNegative val="1"/>
          <c:cat>
            <c:strRef>
              <c:f>Dashboard!$A$15:$A$19</c:f>
              <c:strCache>
                <c:ptCount val="5"/>
                <c:pt idx="0">
                  <c:v>Not Started</c:v>
                </c:pt>
                <c:pt idx="1">
                  <c:v>In Progress</c:v>
                </c:pt>
                <c:pt idx="2">
                  <c:v>Blocked</c:v>
                </c:pt>
                <c:pt idx="3">
                  <c:v>On Hold</c:v>
                </c:pt>
                <c:pt idx="4">
                  <c:v>Complete</c:v>
                </c:pt>
              </c:strCache>
            </c:strRef>
          </c:cat>
          <c:val>
            <c:numRef>
              <c:f>Dashboard!$B$15:$B$19</c:f>
              <c:numCache>
                <c:formatCode>General</c:formatCode>
                <c:ptCount val="5"/>
                <c:pt idx="0">
                  <c:v>14</c:v>
                </c:pt>
                <c:pt idx="1">
                  <c:v>1</c:v>
                </c:pt>
                <c:pt idx="2">
                  <c:v>0</c:v>
                </c:pt>
                <c:pt idx="3">
                  <c:v>0</c:v>
                </c:pt>
                <c:pt idx="4">
                  <c:v>0</c:v>
                </c:pt>
              </c:numCache>
            </c:numRef>
          </c:val>
        </c:ser>
        <c:dLbls>
          <c:showLegendKey val="0"/>
          <c:showVal val="0"/>
          <c:showCatName val="0"/>
          <c:showSerName val="0"/>
          <c:showPercent val="0"/>
          <c:showBubbleSize val="0"/>
        </c:dLbls>
        <c:gapWidth val="150"/>
        <c:axId val="192602880"/>
        <c:axId val="154445312"/>
      </c:barChart>
      <c:catAx>
        <c:axId val="192602880"/>
        <c:scaling>
          <c:orientation val="minMax"/>
        </c:scaling>
        <c:delete val="1"/>
        <c:axPos val="b"/>
        <c:title>
          <c:tx>
            <c:rich>
              <a:bodyPr/>
              <a:lstStyle/>
              <a:p>
                <a:pPr>
                  <a:defRPr/>
                </a:pPr>
                <a:r>
                  <a:t>Status</a:t>
                </a:r>
              </a:p>
            </c:rich>
          </c:tx>
          <c:overlay val="1"/>
        </c:title>
        <c:majorTickMark val="none"/>
        <c:minorTickMark val="none"/>
        <c:tickLblPos val="nextTo"/>
        <c:crossAx val="154445312"/>
        <c:crosses val="autoZero"/>
        <c:auto val="1"/>
        <c:lblAlgn val="ctr"/>
        <c:lblOffset val="100"/>
        <c:noMultiLvlLbl val="1"/>
      </c:catAx>
      <c:valAx>
        <c:axId val="154445312"/>
        <c:scaling>
          <c:orientation val="minMax"/>
        </c:scaling>
        <c:delete val="1"/>
        <c:axPos val="l"/>
        <c:majorGridlines/>
        <c:title>
          <c:tx>
            <c:rich>
              <a:bodyPr/>
              <a:lstStyle/>
              <a:p>
                <a:pPr>
                  <a:defRPr/>
                </a:pPr>
                <a:r>
                  <a:t>Count</a:t>
                </a:r>
              </a:p>
            </c:rich>
          </c:tx>
          <c:overlay val="1"/>
        </c:title>
        <c:numFmt formatCode="General" sourceLinked="1"/>
        <c:majorTickMark val="none"/>
        <c:minorTickMark val="none"/>
        <c:tickLblPos val="nextTo"/>
        <c:crossAx val="19260288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0</xdr:colOff>
      <xdr:row>13</xdr:row>
      <xdr:rowOff>0</xdr:rowOff>
    </xdr:from>
    <xdr:ext cx="5760000" cy="288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ables/table1.xml><?xml version="1.0" encoding="utf-8"?>
<table xmlns="http://schemas.openxmlformats.org/spreadsheetml/2006/main" id="1" name="CampaignPlan" displayName="CampaignPlan" ref="A3:T18">
  <autoFilter ref="A3:T18"/>
  <tableColumns count="20">
    <tableColumn id="1" name="ID"/>
    <tableColumn id="2" name="Phase"/>
    <tableColumn id="3" name="Channel"/>
    <tableColumn id="4" name="Workstream / Deliverable"/>
    <tableColumn id="5" name="Owner"/>
    <tableColumn id="6" name="Team"/>
    <tableColumn id="7" name="Start"/>
    <tableColumn id="8" name="End"/>
    <tableColumn id="9" name="Duration (days)"/>
    <tableColumn id="10" name="% Complete"/>
    <tableColumn id="11" name="Status"/>
    <tableColumn id="12" name="Priority"/>
    <tableColumn id="13" name="Risk"/>
    <tableColumn id="14" name="Budget"/>
    <tableColumn id="15" name="KPI Target"/>
    <tableColumn id="16" name="Dependencies (IDs)"/>
    <tableColumn id="17" name="Notes"/>
    <tableColumn id="18" name="Baseline Start"/>
    <tableColumn id="19" name="Baseline End"/>
    <tableColumn id="20" name="Complete Thru"/>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tabSelected="1" workbookViewId="0">
      <pane ySplit="2" topLeftCell="A3" activePane="bottomLeft" state="frozen"/>
      <selection pane="bottomLeft" activeCell="B20" sqref="B20"/>
    </sheetView>
  </sheetViews>
  <sheetFormatPr defaultRowHeight="15" x14ac:dyDescent="0.25"/>
  <cols>
    <col min="1" max="1" width="28" customWidth="1"/>
    <col min="2" max="2" width="34" customWidth="1"/>
    <col min="3" max="3" width="2" customWidth="1"/>
    <col min="4" max="8" width="18" customWidth="1"/>
  </cols>
  <sheetData>
    <row r="1" spans="1:8" ht="33.950000000000003" customHeight="1" x14ac:dyDescent="0.25">
      <c r="A1" s="24" t="s">
        <v>0</v>
      </c>
      <c r="B1" s="25"/>
      <c r="C1" s="25"/>
      <c r="D1" s="25"/>
      <c r="E1" s="25"/>
      <c r="F1" s="25"/>
      <c r="G1" s="25"/>
      <c r="H1" s="25"/>
    </row>
    <row r="3" spans="1:8" x14ac:dyDescent="0.25">
      <c r="A3" s="1" t="s">
        <v>1</v>
      </c>
      <c r="B3" s="2" t="s">
        <v>2</v>
      </c>
    </row>
    <row r="4" spans="1:8" x14ac:dyDescent="0.25">
      <c r="A4" s="1" t="s">
        <v>3</v>
      </c>
      <c r="B4" s="3">
        <v>46027</v>
      </c>
    </row>
    <row r="5" spans="1:8" x14ac:dyDescent="0.25">
      <c r="A5" s="1" t="s">
        <v>4</v>
      </c>
      <c r="B5" s="2">
        <v>26</v>
      </c>
    </row>
    <row r="6" spans="1:8" x14ac:dyDescent="0.25">
      <c r="A6" s="1" t="s">
        <v>5</v>
      </c>
      <c r="B6" s="3">
        <v>46083</v>
      </c>
    </row>
    <row r="7" spans="1:8" x14ac:dyDescent="0.25">
      <c r="A7" s="1" t="s">
        <v>6</v>
      </c>
      <c r="B7" s="2" t="s">
        <v>7</v>
      </c>
    </row>
    <row r="8" spans="1:8" x14ac:dyDescent="0.25">
      <c r="A8" s="1" t="s">
        <v>8</v>
      </c>
      <c r="B8" s="4">
        <v>50000</v>
      </c>
    </row>
    <row r="9" spans="1:8" x14ac:dyDescent="0.25">
      <c r="A9" s="1" t="s">
        <v>9</v>
      </c>
      <c r="B9" s="2" t="s">
        <v>10</v>
      </c>
    </row>
    <row r="10" spans="1:8" x14ac:dyDescent="0.25">
      <c r="A10" s="1" t="s">
        <v>11</v>
      </c>
      <c r="B10" s="2" t="s">
        <v>12</v>
      </c>
    </row>
  </sheetData>
  <mergeCells count="1">
    <mergeCell ref="A1:H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pane ySplit="3" topLeftCell="A4" activePane="bottomLeft" state="frozen"/>
      <selection pane="bottomLeft"/>
    </sheetView>
  </sheetViews>
  <sheetFormatPr defaultRowHeight="15" x14ac:dyDescent="0.25"/>
  <cols>
    <col min="1" max="6" width="22" customWidth="1"/>
  </cols>
  <sheetData>
    <row r="1" spans="1:6" ht="24" customHeight="1" x14ac:dyDescent="0.3">
      <c r="A1" s="26" t="s">
        <v>13</v>
      </c>
      <c r="B1" s="25"/>
      <c r="C1" s="25"/>
      <c r="D1" s="25"/>
      <c r="E1" s="25"/>
      <c r="F1" s="25"/>
    </row>
    <row r="3" spans="1:6" x14ac:dyDescent="0.25">
      <c r="A3" s="5" t="s">
        <v>14</v>
      </c>
      <c r="B3" s="5" t="s">
        <v>15</v>
      </c>
      <c r="C3" s="5" t="s">
        <v>16</v>
      </c>
      <c r="D3" s="5" t="s">
        <v>17</v>
      </c>
      <c r="E3" s="5" t="s">
        <v>18</v>
      </c>
      <c r="F3" s="5" t="s">
        <v>19</v>
      </c>
    </row>
    <row r="4" spans="1:6" x14ac:dyDescent="0.25">
      <c r="A4" s="6" t="s">
        <v>20</v>
      </c>
      <c r="B4" s="6" t="s">
        <v>21</v>
      </c>
      <c r="C4" s="6" t="s">
        <v>22</v>
      </c>
      <c r="D4" s="6" t="s">
        <v>23</v>
      </c>
      <c r="E4" s="6" t="s">
        <v>23</v>
      </c>
      <c r="F4" s="6" t="s">
        <v>24</v>
      </c>
    </row>
    <row r="5" spans="1:6" x14ac:dyDescent="0.25">
      <c r="A5" s="6" t="s">
        <v>25</v>
      </c>
      <c r="B5" s="6" t="s">
        <v>26</v>
      </c>
      <c r="C5" s="6" t="s">
        <v>27</v>
      </c>
      <c r="D5" s="6" t="s">
        <v>28</v>
      </c>
      <c r="E5" s="6" t="s">
        <v>28</v>
      </c>
      <c r="F5" s="6" t="s">
        <v>29</v>
      </c>
    </row>
    <row r="6" spans="1:6" x14ac:dyDescent="0.25">
      <c r="A6" s="6" t="s">
        <v>30</v>
      </c>
      <c r="B6" s="6" t="s">
        <v>31</v>
      </c>
      <c r="C6" s="6" t="s">
        <v>32</v>
      </c>
      <c r="D6" s="6" t="s">
        <v>33</v>
      </c>
      <c r="E6" s="6" t="s">
        <v>33</v>
      </c>
      <c r="F6" s="6" t="s">
        <v>34</v>
      </c>
    </row>
    <row r="7" spans="1:6" x14ac:dyDescent="0.25">
      <c r="A7" s="6" t="s">
        <v>35</v>
      </c>
      <c r="B7" s="6" t="s">
        <v>36</v>
      </c>
      <c r="C7" s="6" t="s">
        <v>37</v>
      </c>
      <c r="D7" s="6" t="s">
        <v>38</v>
      </c>
      <c r="F7" s="6" t="s">
        <v>39</v>
      </c>
    </row>
    <row r="8" spans="1:6" x14ac:dyDescent="0.25">
      <c r="A8" s="6" t="s">
        <v>40</v>
      </c>
      <c r="B8" s="6" t="s">
        <v>41</v>
      </c>
      <c r="C8" s="6" t="s">
        <v>42</v>
      </c>
      <c r="F8" s="6" t="s">
        <v>43</v>
      </c>
    </row>
    <row r="9" spans="1:6" x14ac:dyDescent="0.25">
      <c r="B9" s="6" t="s">
        <v>44</v>
      </c>
      <c r="C9" s="6" t="s">
        <v>39</v>
      </c>
      <c r="F9" s="6" t="s">
        <v>45</v>
      </c>
    </row>
    <row r="10" spans="1:6" x14ac:dyDescent="0.25">
      <c r="B10" s="6" t="s">
        <v>46</v>
      </c>
      <c r="C10" s="6" t="s">
        <v>47</v>
      </c>
      <c r="F10" s="6" t="s">
        <v>48</v>
      </c>
    </row>
    <row r="11" spans="1:6" x14ac:dyDescent="0.25">
      <c r="B11" s="6" t="s">
        <v>49</v>
      </c>
      <c r="C11" s="6" t="s">
        <v>50</v>
      </c>
      <c r="F11" s="6" t="s">
        <v>51</v>
      </c>
    </row>
    <row r="12" spans="1:6" x14ac:dyDescent="0.25">
      <c r="C12" s="6" t="s">
        <v>52</v>
      </c>
      <c r="F12" s="6" t="s">
        <v>53</v>
      </c>
    </row>
    <row r="13" spans="1:6" x14ac:dyDescent="0.25">
      <c r="C13" s="6" t="s">
        <v>54</v>
      </c>
    </row>
    <row r="14" spans="1:6" x14ac:dyDescent="0.25">
      <c r="C14" s="6" t="s">
        <v>55</v>
      </c>
    </row>
    <row r="15" spans="1:6" x14ac:dyDescent="0.25">
      <c r="C15" s="6" t="s">
        <v>56</v>
      </c>
    </row>
    <row r="16" spans="1:6" x14ac:dyDescent="0.25">
      <c r="C16" s="6" t="s">
        <v>57</v>
      </c>
    </row>
  </sheetData>
  <mergeCells count="1">
    <mergeCell ref="A1:F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3"/>
  <sheetViews>
    <sheetView showGridLines="0" workbookViewId="0">
      <pane ySplit="3" topLeftCell="A4" activePane="bottomLeft" state="frozen"/>
      <selection pane="bottomLeft"/>
    </sheetView>
  </sheetViews>
  <sheetFormatPr defaultRowHeight="15" x14ac:dyDescent="0.25"/>
  <cols>
    <col min="1" max="1" width="6" customWidth="1"/>
    <col min="2" max="2" width="14" customWidth="1"/>
    <col min="3" max="3" width="20" customWidth="1"/>
    <col min="4" max="4" width="36" customWidth="1"/>
    <col min="5" max="5" width="18" customWidth="1"/>
    <col min="6" max="6" width="14" customWidth="1"/>
    <col min="7" max="8" width="12" customWidth="1"/>
    <col min="9" max="9" width="14" customWidth="1"/>
    <col min="10" max="10" width="12" customWidth="1"/>
    <col min="11" max="11" width="14" customWidth="1"/>
    <col min="12" max="13" width="10" customWidth="1"/>
    <col min="14" max="14" width="12" customWidth="1"/>
    <col min="15" max="15" width="14" customWidth="1"/>
    <col min="16" max="16" width="18" customWidth="1"/>
    <col min="17" max="17" width="28" customWidth="1"/>
    <col min="18" max="20" width="14" customWidth="1"/>
  </cols>
  <sheetData>
    <row r="1" spans="1:20" ht="26.1" customHeight="1" x14ac:dyDescent="0.25">
      <c r="A1" s="27" t="s">
        <v>58</v>
      </c>
      <c r="B1" s="25"/>
      <c r="C1" s="25"/>
      <c r="D1" s="25"/>
      <c r="E1" s="25"/>
      <c r="F1" s="25"/>
      <c r="G1" s="25"/>
      <c r="H1" s="25"/>
      <c r="I1" s="25"/>
      <c r="J1" s="25"/>
      <c r="K1" s="25"/>
      <c r="L1" s="25"/>
      <c r="M1" s="25"/>
      <c r="N1" s="25"/>
      <c r="O1" s="25"/>
      <c r="P1" s="25"/>
      <c r="Q1" s="25"/>
      <c r="R1" s="25"/>
      <c r="S1" s="25"/>
      <c r="T1" s="25"/>
    </row>
    <row r="3" spans="1:20" ht="30" x14ac:dyDescent="0.25">
      <c r="A3" s="5" t="s">
        <v>59</v>
      </c>
      <c r="B3" s="5" t="s">
        <v>15</v>
      </c>
      <c r="C3" s="5" t="s">
        <v>16</v>
      </c>
      <c r="D3" s="5" t="s">
        <v>60</v>
      </c>
      <c r="E3" s="5" t="s">
        <v>61</v>
      </c>
      <c r="F3" s="5" t="s">
        <v>19</v>
      </c>
      <c r="G3" s="5" t="s">
        <v>62</v>
      </c>
      <c r="H3" s="5" t="s">
        <v>63</v>
      </c>
      <c r="I3" s="5" t="s">
        <v>64</v>
      </c>
      <c r="J3" s="5" t="s">
        <v>65</v>
      </c>
      <c r="K3" s="5" t="s">
        <v>14</v>
      </c>
      <c r="L3" s="5" t="s">
        <v>17</v>
      </c>
      <c r="M3" s="5" t="s">
        <v>18</v>
      </c>
      <c r="N3" s="5" t="s">
        <v>66</v>
      </c>
      <c r="O3" s="5" t="s">
        <v>67</v>
      </c>
      <c r="P3" s="5" t="s">
        <v>68</v>
      </c>
      <c r="Q3" s="5" t="s">
        <v>69</v>
      </c>
      <c r="R3" s="5" t="s">
        <v>70</v>
      </c>
      <c r="S3" s="5" t="s">
        <v>71</v>
      </c>
      <c r="T3" s="5" t="s">
        <v>72</v>
      </c>
    </row>
    <row r="4" spans="1:20" ht="30" x14ac:dyDescent="0.25">
      <c r="A4" s="7" t="s">
        <v>73</v>
      </c>
      <c r="B4" s="7" t="s">
        <v>21</v>
      </c>
      <c r="C4" s="7" t="s">
        <v>55</v>
      </c>
      <c r="D4" s="8" t="s">
        <v>74</v>
      </c>
      <c r="E4" s="7" t="s">
        <v>75</v>
      </c>
      <c r="F4" s="7" t="s">
        <v>48</v>
      </c>
      <c r="G4" s="9">
        <v>46027</v>
      </c>
      <c r="H4" s="9">
        <v>46031</v>
      </c>
      <c r="I4" s="7">
        <f t="shared" ref="I4:I18" si="0">IF(OR(G4="",H4=""),"",H4-G4+1)</f>
        <v>5</v>
      </c>
      <c r="J4" s="10">
        <v>0.35</v>
      </c>
      <c r="K4" s="7" t="s">
        <v>25</v>
      </c>
      <c r="L4" s="7" t="s">
        <v>33</v>
      </c>
      <c r="M4" s="7" t="s">
        <v>28</v>
      </c>
      <c r="N4" s="11">
        <v>0</v>
      </c>
      <c r="O4" s="7" t="s">
        <v>76</v>
      </c>
      <c r="P4" s="8"/>
      <c r="Q4" s="8" t="s">
        <v>77</v>
      </c>
      <c r="R4" s="9">
        <v>46027</v>
      </c>
      <c r="S4" s="9">
        <v>46031</v>
      </c>
      <c r="T4" s="9">
        <f t="shared" ref="T4:T18" si="1">IF(OR(G4="",H4="",J4=""),"",G4+ROUND((H4-G4)*J4,0))</f>
        <v>46028</v>
      </c>
    </row>
    <row r="5" spans="1:20" ht="30" x14ac:dyDescent="0.25">
      <c r="A5" s="7" t="s">
        <v>78</v>
      </c>
      <c r="B5" s="7" t="s">
        <v>26</v>
      </c>
      <c r="C5" s="7" t="s">
        <v>54</v>
      </c>
      <c r="D5" s="8" t="s">
        <v>79</v>
      </c>
      <c r="E5" s="7" t="s">
        <v>80</v>
      </c>
      <c r="F5" s="7" t="s">
        <v>34</v>
      </c>
      <c r="G5" s="9">
        <v>46028</v>
      </c>
      <c r="H5" s="9">
        <v>46035</v>
      </c>
      <c r="I5" s="7">
        <f t="shared" si="0"/>
        <v>8</v>
      </c>
      <c r="J5" s="10">
        <v>0</v>
      </c>
      <c r="K5" s="7" t="s">
        <v>20</v>
      </c>
      <c r="L5" s="7" t="s">
        <v>33</v>
      </c>
      <c r="M5" s="7" t="s">
        <v>23</v>
      </c>
      <c r="N5" s="11">
        <v>0</v>
      </c>
      <c r="O5" s="7" t="s">
        <v>81</v>
      </c>
      <c r="P5" s="8"/>
      <c r="Q5" s="8"/>
      <c r="R5" s="9">
        <v>46028</v>
      </c>
      <c r="S5" s="9">
        <v>46035</v>
      </c>
      <c r="T5" s="9">
        <f t="shared" si="1"/>
        <v>46028</v>
      </c>
    </row>
    <row r="6" spans="1:20" ht="30" x14ac:dyDescent="0.25">
      <c r="A6" s="7" t="s">
        <v>82</v>
      </c>
      <c r="B6" s="7" t="s">
        <v>31</v>
      </c>
      <c r="C6" s="7" t="s">
        <v>27</v>
      </c>
      <c r="D6" s="8" t="s">
        <v>83</v>
      </c>
      <c r="E6" s="7" t="s">
        <v>84</v>
      </c>
      <c r="F6" s="7" t="s">
        <v>34</v>
      </c>
      <c r="G6" s="9">
        <v>46030</v>
      </c>
      <c r="H6" s="9">
        <v>46038</v>
      </c>
      <c r="I6" s="7">
        <f t="shared" si="0"/>
        <v>9</v>
      </c>
      <c r="J6" s="10">
        <v>0</v>
      </c>
      <c r="K6" s="7" t="s">
        <v>20</v>
      </c>
      <c r="L6" s="7" t="s">
        <v>33</v>
      </c>
      <c r="M6" s="7" t="s">
        <v>28</v>
      </c>
      <c r="N6" s="11">
        <v>0</v>
      </c>
      <c r="O6" s="7" t="s">
        <v>85</v>
      </c>
      <c r="P6" s="8"/>
      <c r="Q6" s="8"/>
      <c r="R6" s="9">
        <v>46030</v>
      </c>
      <c r="S6" s="9">
        <v>46038</v>
      </c>
      <c r="T6" s="9">
        <f t="shared" si="1"/>
        <v>46030</v>
      </c>
    </row>
    <row r="7" spans="1:20" ht="30" x14ac:dyDescent="0.25">
      <c r="A7" s="7" t="s">
        <v>86</v>
      </c>
      <c r="B7" s="7" t="s">
        <v>36</v>
      </c>
      <c r="C7" s="7" t="s">
        <v>54</v>
      </c>
      <c r="D7" s="8" t="s">
        <v>87</v>
      </c>
      <c r="E7" s="7" t="s">
        <v>88</v>
      </c>
      <c r="F7" s="7" t="s">
        <v>43</v>
      </c>
      <c r="G7" s="9">
        <v>46036</v>
      </c>
      <c r="H7" s="9">
        <v>46049</v>
      </c>
      <c r="I7" s="7">
        <f t="shared" si="0"/>
        <v>14</v>
      </c>
      <c r="J7" s="10">
        <v>0</v>
      </c>
      <c r="K7" s="7" t="s">
        <v>20</v>
      </c>
      <c r="L7" s="7" t="s">
        <v>38</v>
      </c>
      <c r="M7" s="7" t="s">
        <v>28</v>
      </c>
      <c r="N7" s="11">
        <v>0</v>
      </c>
      <c r="O7" s="7" t="s">
        <v>89</v>
      </c>
      <c r="P7" s="8" t="s">
        <v>78</v>
      </c>
      <c r="Q7" s="8"/>
      <c r="R7" s="9">
        <v>46036</v>
      </c>
      <c r="S7" s="9">
        <v>46049</v>
      </c>
      <c r="T7" s="9">
        <f t="shared" si="1"/>
        <v>46036</v>
      </c>
    </row>
    <row r="8" spans="1:20" ht="30" x14ac:dyDescent="0.25">
      <c r="A8" s="7" t="s">
        <v>90</v>
      </c>
      <c r="B8" s="7" t="s">
        <v>41</v>
      </c>
      <c r="C8" s="7" t="s">
        <v>55</v>
      </c>
      <c r="D8" s="8" t="s">
        <v>91</v>
      </c>
      <c r="E8" s="7" t="s">
        <v>41</v>
      </c>
      <c r="F8" s="7" t="s">
        <v>45</v>
      </c>
      <c r="G8" s="9">
        <v>46050</v>
      </c>
      <c r="H8" s="9">
        <v>46056</v>
      </c>
      <c r="I8" s="7">
        <f t="shared" si="0"/>
        <v>7</v>
      </c>
      <c r="J8" s="10">
        <v>0</v>
      </c>
      <c r="K8" s="7" t="s">
        <v>20</v>
      </c>
      <c r="L8" s="7" t="s">
        <v>38</v>
      </c>
      <c r="M8" s="7" t="s">
        <v>33</v>
      </c>
      <c r="N8" s="11">
        <v>0</v>
      </c>
      <c r="O8" s="7" t="s">
        <v>92</v>
      </c>
      <c r="P8" s="8" t="s">
        <v>93</v>
      </c>
      <c r="Q8" s="8"/>
      <c r="R8" s="9">
        <v>46050</v>
      </c>
      <c r="S8" s="9">
        <v>46056</v>
      </c>
      <c r="T8" s="9">
        <f t="shared" si="1"/>
        <v>46050</v>
      </c>
    </row>
    <row r="9" spans="1:20" ht="30" x14ac:dyDescent="0.25">
      <c r="A9" s="7" t="s">
        <v>94</v>
      </c>
      <c r="B9" s="7" t="s">
        <v>44</v>
      </c>
      <c r="C9" s="7" t="s">
        <v>22</v>
      </c>
      <c r="D9" s="8" t="s">
        <v>95</v>
      </c>
      <c r="E9" s="7" t="s">
        <v>96</v>
      </c>
      <c r="F9" s="7" t="s">
        <v>24</v>
      </c>
      <c r="G9" s="9">
        <v>46042</v>
      </c>
      <c r="H9" s="9">
        <v>46060</v>
      </c>
      <c r="I9" s="7">
        <f t="shared" si="0"/>
        <v>19</v>
      </c>
      <c r="J9" s="10">
        <v>0</v>
      </c>
      <c r="K9" s="7" t="s">
        <v>20</v>
      </c>
      <c r="L9" s="7" t="s">
        <v>33</v>
      </c>
      <c r="M9" s="7" t="s">
        <v>28</v>
      </c>
      <c r="N9" s="11">
        <v>15000</v>
      </c>
      <c r="O9" s="7" t="s">
        <v>12</v>
      </c>
      <c r="P9" s="8" t="s">
        <v>86</v>
      </c>
      <c r="Q9" s="8"/>
      <c r="R9" s="9">
        <v>46042</v>
      </c>
      <c r="S9" s="9">
        <v>46060</v>
      </c>
      <c r="T9" s="9">
        <f t="shared" si="1"/>
        <v>46042</v>
      </c>
    </row>
    <row r="10" spans="1:20" ht="30" x14ac:dyDescent="0.25">
      <c r="A10" s="7" t="s">
        <v>97</v>
      </c>
      <c r="B10" s="7" t="s">
        <v>44</v>
      </c>
      <c r="C10" s="7" t="s">
        <v>27</v>
      </c>
      <c r="D10" s="8" t="s">
        <v>98</v>
      </c>
      <c r="E10" s="7" t="s">
        <v>99</v>
      </c>
      <c r="F10" s="7" t="s">
        <v>24</v>
      </c>
      <c r="G10" s="9">
        <v>46042</v>
      </c>
      <c r="H10" s="9">
        <v>46060</v>
      </c>
      <c r="I10" s="7">
        <f t="shared" si="0"/>
        <v>19</v>
      </c>
      <c r="J10" s="10">
        <v>0</v>
      </c>
      <c r="K10" s="7" t="s">
        <v>20</v>
      </c>
      <c r="L10" s="7" t="s">
        <v>33</v>
      </c>
      <c r="M10" s="7" t="s">
        <v>28</v>
      </c>
      <c r="N10" s="11">
        <v>20000</v>
      </c>
      <c r="O10" s="7" t="s">
        <v>12</v>
      </c>
      <c r="P10" s="8" t="s">
        <v>100</v>
      </c>
      <c r="Q10" s="8"/>
      <c r="R10" s="9">
        <v>46042</v>
      </c>
      <c r="S10" s="9">
        <v>46060</v>
      </c>
      <c r="T10" s="9">
        <f t="shared" si="1"/>
        <v>46042</v>
      </c>
    </row>
    <row r="11" spans="1:20" ht="30" x14ac:dyDescent="0.25">
      <c r="A11" s="7" t="s">
        <v>101</v>
      </c>
      <c r="B11" s="7" t="s">
        <v>44</v>
      </c>
      <c r="C11" s="7" t="s">
        <v>37</v>
      </c>
      <c r="D11" s="8" t="s">
        <v>102</v>
      </c>
      <c r="E11" s="7" t="s">
        <v>103</v>
      </c>
      <c r="F11" s="7" t="s">
        <v>24</v>
      </c>
      <c r="G11" s="9">
        <v>46056</v>
      </c>
      <c r="H11" s="9">
        <v>46067</v>
      </c>
      <c r="I11" s="7">
        <f t="shared" si="0"/>
        <v>12</v>
      </c>
      <c r="J11" s="10">
        <v>0</v>
      </c>
      <c r="K11" s="7" t="s">
        <v>20</v>
      </c>
      <c r="L11" s="7" t="s">
        <v>28</v>
      </c>
      <c r="M11" s="7" t="s">
        <v>23</v>
      </c>
      <c r="N11" s="11">
        <v>0</v>
      </c>
      <c r="O11" s="7" t="s">
        <v>104</v>
      </c>
      <c r="P11" s="8"/>
      <c r="Q11" s="8"/>
      <c r="R11" s="9">
        <v>46056</v>
      </c>
      <c r="S11" s="9">
        <v>46067</v>
      </c>
      <c r="T11" s="9">
        <f t="shared" si="1"/>
        <v>46056</v>
      </c>
    </row>
    <row r="12" spans="1:20" ht="30" x14ac:dyDescent="0.25">
      <c r="A12" s="7" t="s">
        <v>105</v>
      </c>
      <c r="B12" s="7" t="s">
        <v>44</v>
      </c>
      <c r="C12" s="7" t="s">
        <v>47</v>
      </c>
      <c r="D12" s="8" t="s">
        <v>106</v>
      </c>
      <c r="E12" s="7" t="s">
        <v>107</v>
      </c>
      <c r="F12" s="7" t="s">
        <v>24</v>
      </c>
      <c r="G12" s="9">
        <v>46063</v>
      </c>
      <c r="H12" s="9">
        <v>46077</v>
      </c>
      <c r="I12" s="7">
        <f t="shared" si="0"/>
        <v>15</v>
      </c>
      <c r="J12" s="10">
        <v>0</v>
      </c>
      <c r="K12" s="7" t="s">
        <v>20</v>
      </c>
      <c r="L12" s="7" t="s">
        <v>28</v>
      </c>
      <c r="M12" s="7" t="s">
        <v>28</v>
      </c>
      <c r="N12" s="11">
        <v>3000</v>
      </c>
      <c r="O12" s="7" t="s">
        <v>108</v>
      </c>
      <c r="P12" s="8"/>
      <c r="Q12" s="8"/>
      <c r="R12" s="9">
        <v>46063</v>
      </c>
      <c r="S12" s="9">
        <v>46077</v>
      </c>
      <c r="T12" s="9">
        <f t="shared" si="1"/>
        <v>46063</v>
      </c>
    </row>
    <row r="13" spans="1:20" ht="30" x14ac:dyDescent="0.25">
      <c r="A13" s="7" t="s">
        <v>109</v>
      </c>
      <c r="B13" s="7" t="s">
        <v>44</v>
      </c>
      <c r="C13" s="7" t="s">
        <v>39</v>
      </c>
      <c r="D13" s="8" t="s">
        <v>110</v>
      </c>
      <c r="E13" s="7" t="s">
        <v>111</v>
      </c>
      <c r="F13" s="7" t="s">
        <v>39</v>
      </c>
      <c r="G13" s="9">
        <v>46063</v>
      </c>
      <c r="H13" s="9">
        <v>46081</v>
      </c>
      <c r="I13" s="7">
        <f t="shared" si="0"/>
        <v>19</v>
      </c>
      <c r="J13" s="10">
        <v>0</v>
      </c>
      <c r="K13" s="7" t="s">
        <v>20</v>
      </c>
      <c r="L13" s="7" t="s">
        <v>33</v>
      </c>
      <c r="M13" s="7" t="s">
        <v>23</v>
      </c>
      <c r="N13" s="11">
        <v>0</v>
      </c>
      <c r="O13" s="7" t="s">
        <v>112</v>
      </c>
      <c r="P13" s="8"/>
      <c r="Q13" s="8"/>
      <c r="R13" s="9">
        <v>46063</v>
      </c>
      <c r="S13" s="9">
        <v>46081</v>
      </c>
      <c r="T13" s="9">
        <f t="shared" si="1"/>
        <v>46063</v>
      </c>
    </row>
    <row r="14" spans="1:20" ht="30" x14ac:dyDescent="0.25">
      <c r="A14" s="7" t="s">
        <v>113</v>
      </c>
      <c r="B14" s="7" t="s">
        <v>44</v>
      </c>
      <c r="C14" s="7" t="s">
        <v>52</v>
      </c>
      <c r="D14" s="8" t="s">
        <v>114</v>
      </c>
      <c r="E14" s="7" t="s">
        <v>115</v>
      </c>
      <c r="F14" s="7" t="s">
        <v>24</v>
      </c>
      <c r="G14" s="9">
        <v>46063</v>
      </c>
      <c r="H14" s="9">
        <v>46081</v>
      </c>
      <c r="I14" s="7">
        <f t="shared" si="0"/>
        <v>19</v>
      </c>
      <c r="J14" s="10">
        <v>0</v>
      </c>
      <c r="K14" s="7" t="s">
        <v>20</v>
      </c>
      <c r="L14" s="7" t="s">
        <v>28</v>
      </c>
      <c r="M14" s="7" t="s">
        <v>23</v>
      </c>
      <c r="N14" s="11">
        <v>5000</v>
      </c>
      <c r="O14" s="7" t="s">
        <v>116</v>
      </c>
      <c r="P14" s="8" t="s">
        <v>73</v>
      </c>
      <c r="Q14" s="8"/>
      <c r="R14" s="9">
        <v>46063</v>
      </c>
      <c r="S14" s="9">
        <v>46081</v>
      </c>
      <c r="T14" s="9">
        <f t="shared" si="1"/>
        <v>46063</v>
      </c>
    </row>
    <row r="15" spans="1:20" ht="30" x14ac:dyDescent="0.25">
      <c r="A15" s="7" t="s">
        <v>117</v>
      </c>
      <c r="B15" s="7" t="s">
        <v>44</v>
      </c>
      <c r="C15" s="7" t="s">
        <v>57</v>
      </c>
      <c r="D15" s="8" t="s">
        <v>118</v>
      </c>
      <c r="E15" s="7" t="s">
        <v>51</v>
      </c>
      <c r="F15" s="7" t="s">
        <v>51</v>
      </c>
      <c r="G15" s="9">
        <v>46056</v>
      </c>
      <c r="H15" s="9">
        <v>46074</v>
      </c>
      <c r="I15" s="7">
        <f t="shared" si="0"/>
        <v>19</v>
      </c>
      <c r="J15" s="10">
        <v>0</v>
      </c>
      <c r="K15" s="7" t="s">
        <v>20</v>
      </c>
      <c r="L15" s="7" t="s">
        <v>38</v>
      </c>
      <c r="M15" s="7" t="s">
        <v>33</v>
      </c>
      <c r="N15" s="11">
        <v>0</v>
      </c>
      <c r="O15" s="7" t="s">
        <v>119</v>
      </c>
      <c r="P15" s="8"/>
      <c r="Q15" s="8"/>
      <c r="R15" s="9">
        <v>46056</v>
      </c>
      <c r="S15" s="9">
        <v>46074</v>
      </c>
      <c r="T15" s="9">
        <f t="shared" si="1"/>
        <v>46056</v>
      </c>
    </row>
    <row r="16" spans="1:20" ht="30" x14ac:dyDescent="0.25">
      <c r="A16" s="7" t="s">
        <v>120</v>
      </c>
      <c r="B16" s="7" t="s">
        <v>46</v>
      </c>
      <c r="C16" s="7" t="s">
        <v>22</v>
      </c>
      <c r="D16" s="8" t="s">
        <v>121</v>
      </c>
      <c r="E16" s="7" t="s">
        <v>96</v>
      </c>
      <c r="F16" s="7" t="s">
        <v>24</v>
      </c>
      <c r="G16" s="9">
        <v>46083</v>
      </c>
      <c r="H16" s="9">
        <v>46108</v>
      </c>
      <c r="I16" s="7">
        <f t="shared" si="0"/>
        <v>26</v>
      </c>
      <c r="J16" s="10">
        <v>0</v>
      </c>
      <c r="K16" s="7" t="s">
        <v>20</v>
      </c>
      <c r="L16" s="7" t="s">
        <v>28</v>
      </c>
      <c r="M16" s="7" t="s">
        <v>23</v>
      </c>
      <c r="N16" s="11">
        <v>0</v>
      </c>
      <c r="O16" s="7" t="s">
        <v>122</v>
      </c>
      <c r="P16" s="8" t="s">
        <v>94</v>
      </c>
      <c r="Q16" s="8"/>
      <c r="R16" s="9">
        <v>46083</v>
      </c>
      <c r="S16" s="9">
        <v>46108</v>
      </c>
      <c r="T16" s="9">
        <f t="shared" si="1"/>
        <v>46083</v>
      </c>
    </row>
    <row r="17" spans="1:20" ht="30" x14ac:dyDescent="0.25">
      <c r="A17" s="7" t="s">
        <v>123</v>
      </c>
      <c r="B17" s="7" t="s">
        <v>46</v>
      </c>
      <c r="C17" s="7" t="s">
        <v>27</v>
      </c>
      <c r="D17" s="8" t="s">
        <v>124</v>
      </c>
      <c r="E17" s="7" t="s">
        <v>99</v>
      </c>
      <c r="F17" s="7" t="s">
        <v>24</v>
      </c>
      <c r="G17" s="9">
        <v>46083</v>
      </c>
      <c r="H17" s="9">
        <v>46108</v>
      </c>
      <c r="I17" s="7">
        <f t="shared" si="0"/>
        <v>26</v>
      </c>
      <c r="J17" s="10">
        <v>0</v>
      </c>
      <c r="K17" s="7" t="s">
        <v>20</v>
      </c>
      <c r="L17" s="7" t="s">
        <v>28</v>
      </c>
      <c r="M17" s="7" t="s">
        <v>23</v>
      </c>
      <c r="N17" s="11">
        <v>0</v>
      </c>
      <c r="O17" s="7" t="s">
        <v>122</v>
      </c>
      <c r="P17" s="8" t="s">
        <v>97</v>
      </c>
      <c r="Q17" s="8"/>
      <c r="R17" s="9">
        <v>46083</v>
      </c>
      <c r="S17" s="9">
        <v>46108</v>
      </c>
      <c r="T17" s="9">
        <f t="shared" si="1"/>
        <v>46083</v>
      </c>
    </row>
    <row r="18" spans="1:20" ht="30" x14ac:dyDescent="0.25">
      <c r="A18" s="7" t="s">
        <v>125</v>
      </c>
      <c r="B18" s="7" t="s">
        <v>49</v>
      </c>
      <c r="C18" s="7" t="s">
        <v>55</v>
      </c>
      <c r="D18" s="8" t="s">
        <v>126</v>
      </c>
      <c r="E18" s="7" t="s">
        <v>75</v>
      </c>
      <c r="F18" s="7" t="s">
        <v>48</v>
      </c>
      <c r="G18" s="9">
        <v>46111</v>
      </c>
      <c r="H18" s="9">
        <v>46122</v>
      </c>
      <c r="I18" s="7">
        <f t="shared" si="0"/>
        <v>12</v>
      </c>
      <c r="J18" s="10">
        <v>0</v>
      </c>
      <c r="K18" s="7" t="s">
        <v>20</v>
      </c>
      <c r="L18" s="7" t="s">
        <v>28</v>
      </c>
      <c r="M18" s="7" t="s">
        <v>23</v>
      </c>
      <c r="N18" s="11">
        <v>0</v>
      </c>
      <c r="O18" s="7" t="s">
        <v>127</v>
      </c>
      <c r="P18" s="8" t="s">
        <v>128</v>
      </c>
      <c r="Q18" s="8"/>
      <c r="R18" s="9">
        <v>46111</v>
      </c>
      <c r="S18" s="9">
        <v>46122</v>
      </c>
      <c r="T18" s="9">
        <f t="shared" si="1"/>
        <v>46111</v>
      </c>
    </row>
    <row r="19" spans="1:20" x14ac:dyDescent="0.25">
      <c r="J19" s="12"/>
    </row>
    <row r="20" spans="1:20" x14ac:dyDescent="0.25">
      <c r="J20" s="12"/>
    </row>
    <row r="21" spans="1:20" x14ac:dyDescent="0.25">
      <c r="J21" s="12"/>
    </row>
    <row r="22" spans="1:20" x14ac:dyDescent="0.25">
      <c r="J22" s="12"/>
    </row>
    <row r="23" spans="1:20" x14ac:dyDescent="0.25">
      <c r="J23" s="12"/>
    </row>
    <row r="24" spans="1:20" x14ac:dyDescent="0.25">
      <c r="J24" s="12"/>
    </row>
    <row r="25" spans="1:20" x14ac:dyDescent="0.25">
      <c r="J25" s="12"/>
    </row>
    <row r="26" spans="1:20" x14ac:dyDescent="0.25">
      <c r="J26" s="12"/>
    </row>
    <row r="27" spans="1:20" x14ac:dyDescent="0.25">
      <c r="J27" s="12"/>
    </row>
    <row r="28" spans="1:20" x14ac:dyDescent="0.25">
      <c r="J28" s="12"/>
    </row>
    <row r="29" spans="1:20" x14ac:dyDescent="0.25">
      <c r="J29" s="12"/>
    </row>
    <row r="30" spans="1:20" x14ac:dyDescent="0.25">
      <c r="J30" s="12"/>
    </row>
    <row r="31" spans="1:20" x14ac:dyDescent="0.25">
      <c r="J31" s="12"/>
    </row>
    <row r="32" spans="1:20" x14ac:dyDescent="0.25">
      <c r="J32" s="12"/>
    </row>
    <row r="33" spans="10:10" x14ac:dyDescent="0.25">
      <c r="J33" s="12"/>
    </row>
    <row r="34" spans="10:10" x14ac:dyDescent="0.25">
      <c r="J34" s="12"/>
    </row>
    <row r="35" spans="10:10" x14ac:dyDescent="0.25">
      <c r="J35" s="12"/>
    </row>
    <row r="36" spans="10:10" x14ac:dyDescent="0.25">
      <c r="J36" s="12"/>
    </row>
    <row r="37" spans="10:10" x14ac:dyDescent="0.25">
      <c r="J37" s="12"/>
    </row>
    <row r="38" spans="10:10" x14ac:dyDescent="0.25">
      <c r="J38" s="12"/>
    </row>
    <row r="39" spans="10:10" x14ac:dyDescent="0.25">
      <c r="J39" s="12"/>
    </row>
    <row r="40" spans="10:10" x14ac:dyDescent="0.25">
      <c r="J40" s="12"/>
    </row>
    <row r="41" spans="10:10" x14ac:dyDescent="0.25">
      <c r="J41" s="12"/>
    </row>
    <row r="42" spans="10:10" x14ac:dyDescent="0.25">
      <c r="J42" s="12"/>
    </row>
    <row r="43" spans="10:10" x14ac:dyDescent="0.25">
      <c r="J43" s="12"/>
    </row>
    <row r="44" spans="10:10" x14ac:dyDescent="0.25">
      <c r="J44" s="12"/>
    </row>
    <row r="45" spans="10:10" x14ac:dyDescent="0.25">
      <c r="J45" s="12"/>
    </row>
    <row r="46" spans="10:10" x14ac:dyDescent="0.25">
      <c r="J46" s="12"/>
    </row>
    <row r="47" spans="10:10" x14ac:dyDescent="0.25">
      <c r="J47" s="12"/>
    </row>
    <row r="48" spans="10:10" x14ac:dyDescent="0.25">
      <c r="J48" s="12"/>
    </row>
    <row r="49" spans="10:10" x14ac:dyDescent="0.25">
      <c r="J49" s="12"/>
    </row>
    <row r="50" spans="10:10" x14ac:dyDescent="0.25">
      <c r="J50" s="12"/>
    </row>
    <row r="51" spans="10:10" x14ac:dyDescent="0.25">
      <c r="J51" s="12"/>
    </row>
    <row r="52" spans="10:10" x14ac:dyDescent="0.25">
      <c r="J52" s="12"/>
    </row>
    <row r="53" spans="10:10" x14ac:dyDescent="0.25">
      <c r="J53" s="12"/>
    </row>
    <row r="54" spans="10:10" x14ac:dyDescent="0.25">
      <c r="J54" s="12"/>
    </row>
    <row r="55" spans="10:10" x14ac:dyDescent="0.25">
      <c r="J55" s="12"/>
    </row>
    <row r="56" spans="10:10" x14ac:dyDescent="0.25">
      <c r="J56" s="12"/>
    </row>
    <row r="57" spans="10:10" x14ac:dyDescent="0.25">
      <c r="J57" s="12"/>
    </row>
    <row r="58" spans="10:10" x14ac:dyDescent="0.25">
      <c r="J58" s="12"/>
    </row>
    <row r="59" spans="10:10" x14ac:dyDescent="0.25">
      <c r="J59" s="12"/>
    </row>
    <row r="60" spans="10:10" x14ac:dyDescent="0.25">
      <c r="J60" s="12"/>
    </row>
    <row r="61" spans="10:10" x14ac:dyDescent="0.25">
      <c r="J61" s="12"/>
    </row>
    <row r="62" spans="10:10" x14ac:dyDescent="0.25">
      <c r="J62" s="12"/>
    </row>
    <row r="63" spans="10:10" x14ac:dyDescent="0.25">
      <c r="J63" s="12"/>
    </row>
    <row r="64" spans="10:10" x14ac:dyDescent="0.25">
      <c r="J64" s="12"/>
    </row>
    <row r="65" spans="10:10" x14ac:dyDescent="0.25">
      <c r="J65" s="12"/>
    </row>
    <row r="66" spans="10:10" x14ac:dyDescent="0.25">
      <c r="J66" s="12"/>
    </row>
    <row r="67" spans="10:10" x14ac:dyDescent="0.25">
      <c r="J67" s="12"/>
    </row>
    <row r="68" spans="10:10" x14ac:dyDescent="0.25">
      <c r="J68" s="12"/>
    </row>
    <row r="69" spans="10:10" x14ac:dyDescent="0.25">
      <c r="J69" s="12"/>
    </row>
    <row r="70" spans="10:10" x14ac:dyDescent="0.25">
      <c r="J70" s="12"/>
    </row>
    <row r="71" spans="10:10" x14ac:dyDescent="0.25">
      <c r="J71" s="12"/>
    </row>
    <row r="72" spans="10:10" x14ac:dyDescent="0.25">
      <c r="J72" s="12"/>
    </row>
    <row r="73" spans="10:10" x14ac:dyDescent="0.25">
      <c r="J73" s="12"/>
    </row>
    <row r="74" spans="10:10" x14ac:dyDescent="0.25">
      <c r="J74" s="12"/>
    </row>
    <row r="75" spans="10:10" x14ac:dyDescent="0.25">
      <c r="J75" s="12"/>
    </row>
    <row r="76" spans="10:10" x14ac:dyDescent="0.25">
      <c r="J76" s="12"/>
    </row>
    <row r="77" spans="10:10" x14ac:dyDescent="0.25">
      <c r="J77" s="12"/>
    </row>
    <row r="78" spans="10:10" x14ac:dyDescent="0.25">
      <c r="J78" s="12"/>
    </row>
    <row r="79" spans="10:10" x14ac:dyDescent="0.25">
      <c r="J79" s="12"/>
    </row>
    <row r="80" spans="10:10" x14ac:dyDescent="0.25">
      <c r="J80" s="12"/>
    </row>
    <row r="81" spans="10:10" x14ac:dyDescent="0.25">
      <c r="J81" s="12"/>
    </row>
    <row r="82" spans="10:10" x14ac:dyDescent="0.25">
      <c r="J82" s="12"/>
    </row>
    <row r="83" spans="10:10" x14ac:dyDescent="0.25">
      <c r="J83" s="12"/>
    </row>
    <row r="84" spans="10:10" x14ac:dyDescent="0.25">
      <c r="J84" s="12"/>
    </row>
    <row r="85" spans="10:10" x14ac:dyDescent="0.25">
      <c r="J85" s="12"/>
    </row>
    <row r="86" spans="10:10" x14ac:dyDescent="0.25">
      <c r="J86" s="12"/>
    </row>
    <row r="87" spans="10:10" x14ac:dyDescent="0.25">
      <c r="J87" s="12"/>
    </row>
    <row r="88" spans="10:10" x14ac:dyDescent="0.25">
      <c r="J88" s="12"/>
    </row>
    <row r="89" spans="10:10" x14ac:dyDescent="0.25">
      <c r="J89" s="12"/>
    </row>
    <row r="90" spans="10:10" x14ac:dyDescent="0.25">
      <c r="J90" s="12"/>
    </row>
    <row r="91" spans="10:10" x14ac:dyDescent="0.25">
      <c r="J91" s="12"/>
    </row>
    <row r="92" spans="10:10" x14ac:dyDescent="0.25">
      <c r="J92" s="12"/>
    </row>
    <row r="93" spans="10:10" x14ac:dyDescent="0.25">
      <c r="J93" s="12"/>
    </row>
    <row r="94" spans="10:10" x14ac:dyDescent="0.25">
      <c r="J94" s="12"/>
    </row>
    <row r="95" spans="10:10" x14ac:dyDescent="0.25">
      <c r="J95" s="12"/>
    </row>
    <row r="96" spans="10:10" x14ac:dyDescent="0.25">
      <c r="J96" s="12"/>
    </row>
    <row r="97" spans="10:10" x14ac:dyDescent="0.25">
      <c r="J97" s="12"/>
    </row>
    <row r="98" spans="10:10" x14ac:dyDescent="0.25">
      <c r="J98" s="12"/>
    </row>
    <row r="99" spans="10:10" x14ac:dyDescent="0.25">
      <c r="J99" s="12"/>
    </row>
    <row r="100" spans="10:10" x14ac:dyDescent="0.25">
      <c r="J100" s="12"/>
    </row>
    <row r="101" spans="10:10" x14ac:dyDescent="0.25">
      <c r="J101" s="12"/>
    </row>
    <row r="102" spans="10:10" x14ac:dyDescent="0.25">
      <c r="J102" s="12"/>
    </row>
    <row r="103" spans="10:10" x14ac:dyDescent="0.25">
      <c r="J103" s="12"/>
    </row>
    <row r="104" spans="10:10" x14ac:dyDescent="0.25">
      <c r="J104" s="12"/>
    </row>
    <row r="105" spans="10:10" x14ac:dyDescent="0.25">
      <c r="J105" s="12"/>
    </row>
    <row r="106" spans="10:10" x14ac:dyDescent="0.25">
      <c r="J106" s="12"/>
    </row>
    <row r="107" spans="10:10" x14ac:dyDescent="0.25">
      <c r="J107" s="12"/>
    </row>
    <row r="108" spans="10:10" x14ac:dyDescent="0.25">
      <c r="J108" s="12"/>
    </row>
    <row r="109" spans="10:10" x14ac:dyDescent="0.25">
      <c r="J109" s="12"/>
    </row>
    <row r="110" spans="10:10" x14ac:dyDescent="0.25">
      <c r="J110" s="12"/>
    </row>
    <row r="111" spans="10:10" x14ac:dyDescent="0.25">
      <c r="J111" s="12"/>
    </row>
    <row r="112" spans="10:10" x14ac:dyDescent="0.25">
      <c r="J112" s="12"/>
    </row>
    <row r="113" spans="10:10" x14ac:dyDescent="0.25">
      <c r="J113" s="12"/>
    </row>
    <row r="114" spans="10:10" x14ac:dyDescent="0.25">
      <c r="J114" s="12"/>
    </row>
    <row r="115" spans="10:10" x14ac:dyDescent="0.25">
      <c r="J115" s="12"/>
    </row>
    <row r="116" spans="10:10" x14ac:dyDescent="0.25">
      <c r="J116" s="12"/>
    </row>
    <row r="117" spans="10:10" x14ac:dyDescent="0.25">
      <c r="J117" s="12"/>
    </row>
    <row r="118" spans="10:10" x14ac:dyDescent="0.25">
      <c r="J118" s="12"/>
    </row>
    <row r="119" spans="10:10" x14ac:dyDescent="0.25">
      <c r="J119" s="12"/>
    </row>
    <row r="120" spans="10:10" x14ac:dyDescent="0.25">
      <c r="J120" s="12"/>
    </row>
    <row r="121" spans="10:10" x14ac:dyDescent="0.25">
      <c r="J121" s="12"/>
    </row>
    <row r="122" spans="10:10" x14ac:dyDescent="0.25">
      <c r="J122" s="12"/>
    </row>
    <row r="123" spans="10:10" x14ac:dyDescent="0.25">
      <c r="J123" s="12"/>
    </row>
    <row r="124" spans="10:10" x14ac:dyDescent="0.25">
      <c r="J124" s="12"/>
    </row>
    <row r="125" spans="10:10" x14ac:dyDescent="0.25">
      <c r="J125" s="12"/>
    </row>
    <row r="126" spans="10:10" x14ac:dyDescent="0.25">
      <c r="J126" s="12"/>
    </row>
    <row r="127" spans="10:10" x14ac:dyDescent="0.25">
      <c r="J127" s="12"/>
    </row>
    <row r="128" spans="10:10" x14ac:dyDescent="0.25">
      <c r="J128" s="12"/>
    </row>
    <row r="129" spans="10:10" x14ac:dyDescent="0.25">
      <c r="J129" s="12"/>
    </row>
    <row r="130" spans="10:10" x14ac:dyDescent="0.25">
      <c r="J130" s="12"/>
    </row>
    <row r="131" spans="10:10" x14ac:dyDescent="0.25">
      <c r="J131" s="12"/>
    </row>
    <row r="132" spans="10:10" x14ac:dyDescent="0.25">
      <c r="J132" s="12"/>
    </row>
    <row r="133" spans="10:10" x14ac:dyDescent="0.25">
      <c r="J133" s="12"/>
    </row>
    <row r="134" spans="10:10" x14ac:dyDescent="0.25">
      <c r="J134" s="12"/>
    </row>
    <row r="135" spans="10:10" x14ac:dyDescent="0.25">
      <c r="J135" s="12"/>
    </row>
    <row r="136" spans="10:10" x14ac:dyDescent="0.25">
      <c r="J136" s="12"/>
    </row>
    <row r="137" spans="10:10" x14ac:dyDescent="0.25">
      <c r="J137" s="12"/>
    </row>
    <row r="138" spans="10:10" x14ac:dyDescent="0.25">
      <c r="J138" s="12"/>
    </row>
    <row r="139" spans="10:10" x14ac:dyDescent="0.25">
      <c r="J139" s="12"/>
    </row>
    <row r="140" spans="10:10" x14ac:dyDescent="0.25">
      <c r="J140" s="12"/>
    </row>
    <row r="141" spans="10:10" x14ac:dyDescent="0.25">
      <c r="J141" s="12"/>
    </row>
    <row r="142" spans="10:10" x14ac:dyDescent="0.25">
      <c r="J142" s="12"/>
    </row>
    <row r="143" spans="10:10" x14ac:dyDescent="0.25">
      <c r="J143" s="12"/>
    </row>
    <row r="144" spans="10:10" x14ac:dyDescent="0.25">
      <c r="J144" s="12"/>
    </row>
    <row r="145" spans="10:10" x14ac:dyDescent="0.25">
      <c r="J145" s="12"/>
    </row>
    <row r="146" spans="10:10" x14ac:dyDescent="0.25">
      <c r="J146" s="12"/>
    </row>
    <row r="147" spans="10:10" x14ac:dyDescent="0.25">
      <c r="J147" s="12"/>
    </row>
    <row r="148" spans="10:10" x14ac:dyDescent="0.25">
      <c r="J148" s="12"/>
    </row>
    <row r="149" spans="10:10" x14ac:dyDescent="0.25">
      <c r="J149" s="12"/>
    </row>
    <row r="150" spans="10:10" x14ac:dyDescent="0.25">
      <c r="J150" s="12"/>
    </row>
    <row r="151" spans="10:10" x14ac:dyDescent="0.25">
      <c r="J151" s="12"/>
    </row>
    <row r="152" spans="10:10" x14ac:dyDescent="0.25">
      <c r="J152" s="12"/>
    </row>
    <row r="153" spans="10:10" x14ac:dyDescent="0.25">
      <c r="J153" s="12"/>
    </row>
    <row r="154" spans="10:10" x14ac:dyDescent="0.25">
      <c r="J154" s="12"/>
    </row>
    <row r="155" spans="10:10" x14ac:dyDescent="0.25">
      <c r="J155" s="12"/>
    </row>
    <row r="156" spans="10:10" x14ac:dyDescent="0.25">
      <c r="J156" s="12"/>
    </row>
    <row r="157" spans="10:10" x14ac:dyDescent="0.25">
      <c r="J157" s="12"/>
    </row>
    <row r="158" spans="10:10" x14ac:dyDescent="0.25">
      <c r="J158" s="12"/>
    </row>
    <row r="159" spans="10:10" x14ac:dyDescent="0.25">
      <c r="J159" s="12"/>
    </row>
    <row r="160" spans="10:10" x14ac:dyDescent="0.25">
      <c r="J160" s="12"/>
    </row>
    <row r="161" spans="10:10" x14ac:dyDescent="0.25">
      <c r="J161" s="12"/>
    </row>
    <row r="162" spans="10:10" x14ac:dyDescent="0.25">
      <c r="J162" s="12"/>
    </row>
    <row r="163" spans="10:10" x14ac:dyDescent="0.25">
      <c r="J163" s="12"/>
    </row>
    <row r="164" spans="10:10" x14ac:dyDescent="0.25">
      <c r="J164" s="12"/>
    </row>
    <row r="165" spans="10:10" x14ac:dyDescent="0.25">
      <c r="J165" s="12"/>
    </row>
    <row r="166" spans="10:10" x14ac:dyDescent="0.25">
      <c r="J166" s="12"/>
    </row>
    <row r="167" spans="10:10" x14ac:dyDescent="0.25">
      <c r="J167" s="12"/>
    </row>
    <row r="168" spans="10:10" x14ac:dyDescent="0.25">
      <c r="J168" s="12"/>
    </row>
    <row r="169" spans="10:10" x14ac:dyDescent="0.25">
      <c r="J169" s="12"/>
    </row>
    <row r="170" spans="10:10" x14ac:dyDescent="0.25">
      <c r="J170" s="12"/>
    </row>
    <row r="171" spans="10:10" x14ac:dyDescent="0.25">
      <c r="J171" s="12"/>
    </row>
    <row r="172" spans="10:10" x14ac:dyDescent="0.25">
      <c r="J172" s="12"/>
    </row>
    <row r="173" spans="10:10" x14ac:dyDescent="0.25">
      <c r="J173" s="12"/>
    </row>
    <row r="174" spans="10:10" x14ac:dyDescent="0.25">
      <c r="J174" s="12"/>
    </row>
    <row r="175" spans="10:10" x14ac:dyDescent="0.25">
      <c r="J175" s="12"/>
    </row>
    <row r="176" spans="10:10" x14ac:dyDescent="0.25">
      <c r="J176" s="12"/>
    </row>
    <row r="177" spans="10:10" x14ac:dyDescent="0.25">
      <c r="J177" s="12"/>
    </row>
    <row r="178" spans="10:10" x14ac:dyDescent="0.25">
      <c r="J178" s="12"/>
    </row>
    <row r="179" spans="10:10" x14ac:dyDescent="0.25">
      <c r="J179" s="12"/>
    </row>
    <row r="180" spans="10:10" x14ac:dyDescent="0.25">
      <c r="J180" s="12"/>
    </row>
    <row r="181" spans="10:10" x14ac:dyDescent="0.25">
      <c r="J181" s="12"/>
    </row>
    <row r="182" spans="10:10" x14ac:dyDescent="0.25">
      <c r="J182" s="12"/>
    </row>
    <row r="183" spans="10:10" x14ac:dyDescent="0.25">
      <c r="J183" s="12"/>
    </row>
    <row r="184" spans="10:10" x14ac:dyDescent="0.25">
      <c r="J184" s="12"/>
    </row>
    <row r="185" spans="10:10" x14ac:dyDescent="0.25">
      <c r="J185" s="12"/>
    </row>
    <row r="186" spans="10:10" x14ac:dyDescent="0.25">
      <c r="J186" s="12"/>
    </row>
    <row r="187" spans="10:10" x14ac:dyDescent="0.25">
      <c r="J187" s="12"/>
    </row>
    <row r="188" spans="10:10" x14ac:dyDescent="0.25">
      <c r="J188" s="12"/>
    </row>
    <row r="189" spans="10:10" x14ac:dyDescent="0.25">
      <c r="J189" s="12"/>
    </row>
    <row r="190" spans="10:10" x14ac:dyDescent="0.25">
      <c r="J190" s="12"/>
    </row>
    <row r="191" spans="10:10" x14ac:dyDescent="0.25">
      <c r="J191" s="12"/>
    </row>
    <row r="192" spans="10:10" x14ac:dyDescent="0.25">
      <c r="J192" s="12"/>
    </row>
    <row r="193" spans="10:10" x14ac:dyDescent="0.25">
      <c r="J193" s="12"/>
    </row>
    <row r="194" spans="10:10" x14ac:dyDescent="0.25">
      <c r="J194" s="12"/>
    </row>
    <row r="195" spans="10:10" x14ac:dyDescent="0.25">
      <c r="J195" s="12"/>
    </row>
    <row r="196" spans="10:10" x14ac:dyDescent="0.25">
      <c r="J196" s="12"/>
    </row>
    <row r="197" spans="10:10" x14ac:dyDescent="0.25">
      <c r="J197" s="12"/>
    </row>
    <row r="198" spans="10:10" x14ac:dyDescent="0.25">
      <c r="J198" s="12"/>
    </row>
    <row r="199" spans="10:10" x14ac:dyDescent="0.25">
      <c r="J199" s="12"/>
    </row>
    <row r="200" spans="10:10" x14ac:dyDescent="0.25">
      <c r="J200" s="12"/>
    </row>
    <row r="201" spans="10:10" x14ac:dyDescent="0.25">
      <c r="J201" s="12"/>
    </row>
    <row r="202" spans="10:10" x14ac:dyDescent="0.25">
      <c r="J202" s="12"/>
    </row>
    <row r="203" spans="10:10" x14ac:dyDescent="0.25">
      <c r="J203" s="12"/>
    </row>
    <row r="204" spans="10:10" x14ac:dyDescent="0.25">
      <c r="J204" s="12"/>
    </row>
    <row r="205" spans="10:10" x14ac:dyDescent="0.25">
      <c r="J205" s="12"/>
    </row>
    <row r="206" spans="10:10" x14ac:dyDescent="0.25">
      <c r="J206" s="12"/>
    </row>
    <row r="207" spans="10:10" x14ac:dyDescent="0.25">
      <c r="J207" s="12"/>
    </row>
    <row r="208" spans="10:10" x14ac:dyDescent="0.25">
      <c r="J208" s="12"/>
    </row>
    <row r="209" spans="10:10" x14ac:dyDescent="0.25">
      <c r="J209" s="12"/>
    </row>
    <row r="210" spans="10:10" x14ac:dyDescent="0.25">
      <c r="J210" s="12"/>
    </row>
    <row r="211" spans="10:10" x14ac:dyDescent="0.25">
      <c r="J211" s="12"/>
    </row>
    <row r="212" spans="10:10" x14ac:dyDescent="0.25">
      <c r="J212" s="12"/>
    </row>
    <row r="213" spans="10:10" x14ac:dyDescent="0.25">
      <c r="J213" s="12"/>
    </row>
    <row r="214" spans="10:10" x14ac:dyDescent="0.25">
      <c r="J214" s="12"/>
    </row>
    <row r="215" spans="10:10" x14ac:dyDescent="0.25">
      <c r="J215" s="12"/>
    </row>
    <row r="216" spans="10:10" x14ac:dyDescent="0.25">
      <c r="J216" s="12"/>
    </row>
    <row r="217" spans="10:10" x14ac:dyDescent="0.25">
      <c r="J217" s="12"/>
    </row>
    <row r="218" spans="10:10" x14ac:dyDescent="0.25">
      <c r="J218" s="12"/>
    </row>
    <row r="219" spans="10:10" x14ac:dyDescent="0.25">
      <c r="J219" s="12"/>
    </row>
    <row r="220" spans="10:10" x14ac:dyDescent="0.25">
      <c r="J220" s="12"/>
    </row>
    <row r="221" spans="10:10" x14ac:dyDescent="0.25">
      <c r="J221" s="12"/>
    </row>
    <row r="222" spans="10:10" x14ac:dyDescent="0.25">
      <c r="J222" s="12"/>
    </row>
    <row r="223" spans="10:10" x14ac:dyDescent="0.25">
      <c r="J223" s="12"/>
    </row>
    <row r="224" spans="10:10" x14ac:dyDescent="0.25">
      <c r="J224" s="12"/>
    </row>
    <row r="225" spans="10:10" x14ac:dyDescent="0.25">
      <c r="J225" s="12"/>
    </row>
    <row r="226" spans="10:10" x14ac:dyDescent="0.25">
      <c r="J226" s="12"/>
    </row>
    <row r="227" spans="10:10" x14ac:dyDescent="0.25">
      <c r="J227" s="12"/>
    </row>
    <row r="228" spans="10:10" x14ac:dyDescent="0.25">
      <c r="J228" s="12"/>
    </row>
    <row r="229" spans="10:10" x14ac:dyDescent="0.25">
      <c r="J229" s="12"/>
    </row>
    <row r="230" spans="10:10" x14ac:dyDescent="0.25">
      <c r="J230" s="12"/>
    </row>
    <row r="231" spans="10:10" x14ac:dyDescent="0.25">
      <c r="J231" s="12"/>
    </row>
    <row r="232" spans="10:10" x14ac:dyDescent="0.25">
      <c r="J232" s="12"/>
    </row>
    <row r="233" spans="10:10" x14ac:dyDescent="0.25">
      <c r="J233" s="12"/>
    </row>
    <row r="234" spans="10:10" x14ac:dyDescent="0.25">
      <c r="J234" s="12"/>
    </row>
    <row r="235" spans="10:10" x14ac:dyDescent="0.25">
      <c r="J235" s="12"/>
    </row>
    <row r="236" spans="10:10" x14ac:dyDescent="0.25">
      <c r="J236" s="12"/>
    </row>
    <row r="237" spans="10:10" x14ac:dyDescent="0.25">
      <c r="J237" s="12"/>
    </row>
    <row r="238" spans="10:10" x14ac:dyDescent="0.25">
      <c r="J238" s="12"/>
    </row>
    <row r="239" spans="10:10" x14ac:dyDescent="0.25">
      <c r="J239" s="12"/>
    </row>
    <row r="240" spans="10:10" x14ac:dyDescent="0.25">
      <c r="J240" s="12"/>
    </row>
    <row r="241" spans="10:10" x14ac:dyDescent="0.25">
      <c r="J241" s="12"/>
    </row>
    <row r="242" spans="10:10" x14ac:dyDescent="0.25">
      <c r="J242" s="12"/>
    </row>
    <row r="243" spans="10:10" x14ac:dyDescent="0.25">
      <c r="J243" s="12"/>
    </row>
    <row r="244" spans="10:10" x14ac:dyDescent="0.25">
      <c r="J244" s="12"/>
    </row>
    <row r="245" spans="10:10" x14ac:dyDescent="0.25">
      <c r="J245" s="12"/>
    </row>
    <row r="246" spans="10:10" x14ac:dyDescent="0.25">
      <c r="J246" s="12"/>
    </row>
    <row r="247" spans="10:10" x14ac:dyDescent="0.25">
      <c r="J247" s="12"/>
    </row>
    <row r="248" spans="10:10" x14ac:dyDescent="0.25">
      <c r="J248" s="12"/>
    </row>
    <row r="249" spans="10:10" x14ac:dyDescent="0.25">
      <c r="J249" s="12"/>
    </row>
    <row r="250" spans="10:10" x14ac:dyDescent="0.25">
      <c r="J250" s="12"/>
    </row>
    <row r="251" spans="10:10" x14ac:dyDescent="0.25">
      <c r="J251" s="12"/>
    </row>
    <row r="252" spans="10:10" x14ac:dyDescent="0.25">
      <c r="J252" s="12"/>
    </row>
    <row r="253" spans="10:10" x14ac:dyDescent="0.25">
      <c r="J253" s="12"/>
    </row>
    <row r="254" spans="10:10" x14ac:dyDescent="0.25">
      <c r="J254" s="12"/>
    </row>
    <row r="255" spans="10:10" x14ac:dyDescent="0.25">
      <c r="J255" s="12"/>
    </row>
    <row r="256" spans="10:10" x14ac:dyDescent="0.25">
      <c r="J256" s="12"/>
    </row>
    <row r="257" spans="10:10" x14ac:dyDescent="0.25">
      <c r="J257" s="12"/>
    </row>
    <row r="258" spans="10:10" x14ac:dyDescent="0.25">
      <c r="J258" s="12"/>
    </row>
    <row r="259" spans="10:10" x14ac:dyDescent="0.25">
      <c r="J259" s="12"/>
    </row>
    <row r="260" spans="10:10" x14ac:dyDescent="0.25">
      <c r="J260" s="12"/>
    </row>
    <row r="261" spans="10:10" x14ac:dyDescent="0.25">
      <c r="J261" s="12"/>
    </row>
    <row r="262" spans="10:10" x14ac:dyDescent="0.25">
      <c r="J262" s="12"/>
    </row>
    <row r="263" spans="10:10" x14ac:dyDescent="0.25">
      <c r="J263" s="12"/>
    </row>
    <row r="264" spans="10:10" x14ac:dyDescent="0.25">
      <c r="J264" s="12"/>
    </row>
    <row r="265" spans="10:10" x14ac:dyDescent="0.25">
      <c r="J265" s="12"/>
    </row>
    <row r="266" spans="10:10" x14ac:dyDescent="0.25">
      <c r="J266" s="12"/>
    </row>
    <row r="267" spans="10:10" x14ac:dyDescent="0.25">
      <c r="J267" s="12"/>
    </row>
    <row r="268" spans="10:10" x14ac:dyDescent="0.25">
      <c r="J268" s="12"/>
    </row>
    <row r="269" spans="10:10" x14ac:dyDescent="0.25">
      <c r="J269" s="12"/>
    </row>
    <row r="270" spans="10:10" x14ac:dyDescent="0.25">
      <c r="J270" s="12"/>
    </row>
    <row r="271" spans="10:10" x14ac:dyDescent="0.25">
      <c r="J271" s="12"/>
    </row>
    <row r="272" spans="10:10" x14ac:dyDescent="0.25">
      <c r="J272" s="12"/>
    </row>
    <row r="273" spans="10:10" x14ac:dyDescent="0.25">
      <c r="J273" s="12"/>
    </row>
    <row r="274" spans="10:10" x14ac:dyDescent="0.25">
      <c r="J274" s="12"/>
    </row>
    <row r="275" spans="10:10" x14ac:dyDescent="0.25">
      <c r="J275" s="12"/>
    </row>
    <row r="276" spans="10:10" x14ac:dyDescent="0.25">
      <c r="J276" s="12"/>
    </row>
    <row r="277" spans="10:10" x14ac:dyDescent="0.25">
      <c r="J277" s="12"/>
    </row>
    <row r="278" spans="10:10" x14ac:dyDescent="0.25">
      <c r="J278" s="12"/>
    </row>
    <row r="279" spans="10:10" x14ac:dyDescent="0.25">
      <c r="J279" s="12"/>
    </row>
    <row r="280" spans="10:10" x14ac:dyDescent="0.25">
      <c r="J280" s="12"/>
    </row>
    <row r="281" spans="10:10" x14ac:dyDescent="0.25">
      <c r="J281" s="12"/>
    </row>
    <row r="282" spans="10:10" x14ac:dyDescent="0.25">
      <c r="J282" s="12"/>
    </row>
    <row r="283" spans="10:10" x14ac:dyDescent="0.25">
      <c r="J283" s="12"/>
    </row>
    <row r="284" spans="10:10" x14ac:dyDescent="0.25">
      <c r="J284" s="12"/>
    </row>
    <row r="285" spans="10:10" x14ac:dyDescent="0.25">
      <c r="J285" s="12"/>
    </row>
    <row r="286" spans="10:10" x14ac:dyDescent="0.25">
      <c r="J286" s="12"/>
    </row>
    <row r="287" spans="10:10" x14ac:dyDescent="0.25">
      <c r="J287" s="12"/>
    </row>
    <row r="288" spans="10:10" x14ac:dyDescent="0.25">
      <c r="J288" s="12"/>
    </row>
    <row r="289" spans="10:10" x14ac:dyDescent="0.25">
      <c r="J289" s="12"/>
    </row>
    <row r="290" spans="10:10" x14ac:dyDescent="0.25">
      <c r="J290" s="12"/>
    </row>
    <row r="291" spans="10:10" x14ac:dyDescent="0.25">
      <c r="J291" s="12"/>
    </row>
    <row r="292" spans="10:10" x14ac:dyDescent="0.25">
      <c r="J292" s="12"/>
    </row>
    <row r="293" spans="10:10" x14ac:dyDescent="0.25">
      <c r="J293" s="12"/>
    </row>
    <row r="294" spans="10:10" x14ac:dyDescent="0.25">
      <c r="J294" s="12"/>
    </row>
    <row r="295" spans="10:10" x14ac:dyDescent="0.25">
      <c r="J295" s="12"/>
    </row>
    <row r="296" spans="10:10" x14ac:dyDescent="0.25">
      <c r="J296" s="12"/>
    </row>
    <row r="297" spans="10:10" x14ac:dyDescent="0.25">
      <c r="J297" s="12"/>
    </row>
    <row r="298" spans="10:10" x14ac:dyDescent="0.25">
      <c r="J298" s="12"/>
    </row>
    <row r="299" spans="10:10" x14ac:dyDescent="0.25">
      <c r="J299" s="12"/>
    </row>
    <row r="300" spans="10:10" x14ac:dyDescent="0.25">
      <c r="J300" s="12"/>
    </row>
    <row r="301" spans="10:10" x14ac:dyDescent="0.25">
      <c r="J301" s="12"/>
    </row>
    <row r="302" spans="10:10" x14ac:dyDescent="0.25">
      <c r="J302" s="12"/>
    </row>
    <row r="303" spans="10:10" x14ac:dyDescent="0.25">
      <c r="J303" s="12"/>
    </row>
  </sheetData>
  <mergeCells count="1">
    <mergeCell ref="A1:T1"/>
  </mergeCells>
  <dataValidations count="7">
    <dataValidation type="list" allowBlank="1" sqref="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formula1>PHASE</formula1>
    </dataValidation>
    <dataValidation type="list" allowBlank="1" sqref="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formula1>CHANNEL</formula1>
    </dataValidation>
    <dataValidation type="list" allowBlank="1" sqref="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F302 F303">
      <formula1>TEAM</formula1>
    </dataValidation>
    <dataValidation type="list" allowBlank="1" sqref="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K181 K182 K183 K184 K185 K186 K187 K188 K189 K190 K191 K192 K193 K194 K195 K196 K197 K198 K199 K200 K201 K202 K203 K204 K205 K206 K207 K208 K209 K210 K211 K212 K213 K214 K215 K216 K217 K218 K219 K220 K221 K222 K223 K224 K225 K226 K227 K228 K229 K230 K231 K232 K233 K234 K235 K236 K237 K238 K239 K240 K241 K242 K243 K244 K245 K246 K247 K248 K249 K250 K251 K252 K253 K254 K255 K256 K257 K258 K259 K260 K261 K262 K263 K264 K265 K266 K267 K268 K269 K270 K271 K272 K273 K274 K275 K276 K277 K278 K279 K280 K281 K282 K283 K284 K285 K286 K287 K288 K289 K290 K291 K292 K293 K294 K295 K296 K297 K298 K299 K300 K301 K302 K303">
      <formula1>STATUS</formula1>
    </dataValidation>
    <dataValidation type="list" allowBlank="1" sqref="L4 L5 L6 L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L129 L130 L131 L132 L133 L134 L135 L136 L137 L138 L139 L140 L141 L142 L143 L144 L145 L146 L147 L148 L149 L150 L151 L152 L153 L154 L155 L156 L157 L158 L159 L160 L161 L162 L163 L164 L165 L166 L167 L168 L169 L170 L171 L172 L173 L174 L175 L176 L177 L178 L179 L180 L181 L182 L183 L184 L185 L186 L187 L188 L189 L190 L191 L192 L193 L194 L195 L196 L197 L198 L199 L200 L201 L202 L203 L204 L205 L206 L207 L208 L209 L210 L211 L212 L213 L214 L215 L216 L217 L218 L219 L220 L221 L222 L223 L224 L225 L226 L227 L228 L229 L230 L231 L232 L233 L234 L235 L236 L237 L238 L239 L240 L241 L242 L243 L244 L245 L246 L247 L248 L249 L250 L251 L252 L253 L254 L255 L256 L257 L258 L259 L260 L261 L262 L263 L264 L265 L266 L267 L268 L269 L270 L271 L272 L273 L274 L275 L276 L277 L278 L279 L280 L281 L282 L283 L284 L285 L286 L287 L288 L289 L290 L291 L292 L293 L294 L295 L296 L297 L298 L299 L300 L301 L302 L303">
      <formula1>PRIORITY</formula1>
    </dataValidation>
    <dataValidation type="list" allowBlank="1" sqref="M4 M5 M6 M7 M8 M9 M10 M11 M12 M13 M14 M15 M16 M17 M18 M19 M20 M21 M22 M23 M24 M25 M26 M27 M28 M29 M30 M31 M32 M33 M34 M35 M36 M37 M38 M39 M40 M41 M42 M43 M44 M45 M46 M47 M48 M49 M50 M51 M52 M53 M54 M55 M56 M57 M58 M59 M60 M61 M62 M63 M64 M65 M66 M67 M68 M69 M70 M71 M72 M73 M74 M75 M76 M77 M78 M79 M80 M81 M82 M83 M84 M85 M86 M87 M88 M89 M90 M91 M92 M93 M94 M95 M96 M97 M98 M99 M100 M101 M102 M103 M104 M105 M106 M107 M108 M109 M110 M111 M112 M113 M114 M115 M116 M117 M118 M119 M120 M121 M122 M123 M124 M125 M126 M127 M128 M129 M130 M131 M132 M133 M134 M135 M136 M137 M138 M139 M140 M141 M142 M143 M144 M145 M146 M147 M148 M149 M150 M151 M152 M153 M154 M155 M156 M157 M158 M159 M160 M161 M162 M163 M164 M165 M166 M167 M168 M169 M170 M171 M172 M173 M174 M175 M176 M177 M178 M179 M180 M181 M182 M183 M184 M185 M186 M187 M188 M189 M190 M191 M192 M193 M194 M195 M196 M197 M198 M199 M200 M201 M202 M203 M204 M205 M206 M207 M208 M209 M210 M211 M212 M213 M214 M215 M216 M217 M218 M219 M220 M221 M222 M223 M224 M225 M226 M227 M228 M229 M230 M231 M232 M233 M234 M235 M236 M237 M238 M239 M240 M241 M242 M243 M244 M245 M246 M247 M248 M249 M250 M251 M252 M253 M254 M255 M256 M257 M258 M259 M260 M261 M262 M263 M264 M265 M266 M267 M268 M269 M270 M271 M272 M273 M274 M275 M276 M277 M278 M279 M280 M281 M282 M283 M284 M285 M286 M287 M288 M289 M290 M291 M292 M293 M294 M295 M296 M297 M298 M299 M300 M301 M302 M303">
      <formula1>RISK</formula1>
    </dataValidation>
    <dataValidation type="decimal" allowBlank="1" sqref="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02 J203 J204 J205 J206 J207 J208 J209 J210 J211 J212 J213 J214 J215 J216 J217 J218 J219 J220 J221 J222 J223 J224 J225 J226 J227 J228 J229 J230 J231 J232 J233 J234 J235 J236 J237 J238 J239 J240 J241 J242 J243 J244 J245 J246 J247 J248 J249 J250 J251 J252 J253 J254 J255 J256 J257 J258 J259 J260 J261 J262 J263 J264 J265 J266 J267 J268 J269 J270 J271 J272 J273 J274 J275 J276 J277 J278 J279 J280 J281 J282 J283 J284 J285 J286 J287 J288 J289 J290 J291 J292 J293 J294 J295 J296 J297 J298 J299 J300 J301 J302 J303">
      <formula1>0</formula1>
      <formula2>1</formula2>
    </dataValidation>
  </dataValidations>
  <pageMargins left="0.75" right="0.75" top="1" bottom="1" header="0.5" footer="0.5"/>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6"/>
  <sheetViews>
    <sheetView showGridLines="0" workbookViewId="0">
      <pane xSplit="6" ySplit="6" topLeftCell="G7" activePane="bottomRight" state="frozen"/>
      <selection pane="topRight"/>
      <selection pane="bottomLeft"/>
      <selection pane="bottomRight"/>
    </sheetView>
  </sheetViews>
  <sheetFormatPr defaultRowHeight="15" x14ac:dyDescent="0.25"/>
  <cols>
    <col min="1" max="1" width="8" customWidth="1"/>
    <col min="2" max="2" width="44" customWidth="1"/>
    <col min="3" max="4" width="18" customWidth="1"/>
    <col min="5" max="5" width="14" customWidth="1"/>
    <col min="6" max="6" width="6" customWidth="1"/>
    <col min="7" max="32" width="4.140625" customWidth="1"/>
  </cols>
  <sheetData>
    <row r="1" spans="1:32" ht="26.1" customHeight="1" x14ac:dyDescent="0.25">
      <c r="A1" s="28" t="s">
        <v>129</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row>
    <row r="3" spans="1:32" x14ac:dyDescent="0.25">
      <c r="A3" s="13" t="s">
        <v>130</v>
      </c>
      <c r="B3" s="14">
        <f>Setup!B4</f>
        <v>46027</v>
      </c>
      <c r="D3" s="13" t="s">
        <v>4</v>
      </c>
      <c r="E3" s="15">
        <f>Setup!B5</f>
        <v>26</v>
      </c>
      <c r="G3" s="13" t="s">
        <v>131</v>
      </c>
      <c r="H3" s="14">
        <f ca="1">TODAY()</f>
        <v>46027</v>
      </c>
    </row>
    <row r="5" spans="1:32" ht="25.5" x14ac:dyDescent="0.25">
      <c r="G5" s="16" t="s">
        <v>132</v>
      </c>
      <c r="H5" s="16" t="s">
        <v>133</v>
      </c>
      <c r="I5" s="16" t="s">
        <v>134</v>
      </c>
      <c r="J5" s="16" t="s">
        <v>135</v>
      </c>
      <c r="K5" s="16" t="s">
        <v>136</v>
      </c>
      <c r="L5" s="16" t="s">
        <v>137</v>
      </c>
      <c r="M5" s="16" t="s">
        <v>138</v>
      </c>
      <c r="N5" s="16" t="s">
        <v>139</v>
      </c>
      <c r="O5" s="16" t="s">
        <v>140</v>
      </c>
      <c r="P5" s="16" t="s">
        <v>141</v>
      </c>
      <c r="Q5" s="16" t="s">
        <v>142</v>
      </c>
      <c r="R5" s="16" t="s">
        <v>143</v>
      </c>
      <c r="S5" s="16" t="s">
        <v>144</v>
      </c>
      <c r="T5" s="16" t="s">
        <v>145</v>
      </c>
      <c r="U5" s="16" t="s">
        <v>146</v>
      </c>
      <c r="V5" s="16" t="s">
        <v>147</v>
      </c>
      <c r="W5" s="16" t="s">
        <v>148</v>
      </c>
      <c r="X5" s="16" t="s">
        <v>149</v>
      </c>
      <c r="Y5" s="16" t="s">
        <v>150</v>
      </c>
      <c r="Z5" s="16" t="s">
        <v>151</v>
      </c>
      <c r="AA5" s="16" t="s">
        <v>152</v>
      </c>
      <c r="AB5" s="16" t="s">
        <v>153</v>
      </c>
      <c r="AC5" s="16" t="s">
        <v>154</v>
      </c>
      <c r="AD5" s="16" t="s">
        <v>155</v>
      </c>
      <c r="AE5" s="16" t="s">
        <v>156</v>
      </c>
      <c r="AF5" s="16" t="s">
        <v>157</v>
      </c>
    </row>
    <row r="6" spans="1:32" x14ac:dyDescent="0.25">
      <c r="A6" s="17" t="s">
        <v>59</v>
      </c>
      <c r="B6" s="17" t="s">
        <v>60</v>
      </c>
      <c r="C6" s="17" t="s">
        <v>16</v>
      </c>
      <c r="D6" s="17" t="s">
        <v>61</v>
      </c>
      <c r="E6" s="17" t="s">
        <v>14</v>
      </c>
      <c r="F6" s="17" t="s">
        <v>158</v>
      </c>
      <c r="G6" s="18">
        <f>$B$3+7*(1-1)</f>
        <v>46027</v>
      </c>
      <c r="H6" s="18">
        <f>$B$3+7*(2-1)</f>
        <v>46034</v>
      </c>
      <c r="I6" s="18">
        <f>$B$3+7*(3-1)</f>
        <v>46041</v>
      </c>
      <c r="J6" s="18">
        <f>$B$3+7*(4-1)</f>
        <v>46048</v>
      </c>
      <c r="K6" s="18">
        <f>$B$3+7*(5-1)</f>
        <v>46055</v>
      </c>
      <c r="L6" s="18">
        <f>$B$3+7*(6-1)</f>
        <v>46062</v>
      </c>
      <c r="M6" s="18">
        <f>$B$3+7*(7-1)</f>
        <v>46069</v>
      </c>
      <c r="N6" s="18">
        <f>$B$3+7*(8-1)</f>
        <v>46076</v>
      </c>
      <c r="O6" s="18">
        <f>$B$3+7*(9-1)</f>
        <v>46083</v>
      </c>
      <c r="P6" s="18">
        <f>$B$3+7*(10-1)</f>
        <v>46090</v>
      </c>
      <c r="Q6" s="18">
        <f>$B$3+7*(11-1)</f>
        <v>46097</v>
      </c>
      <c r="R6" s="18">
        <f>$B$3+7*(12-1)</f>
        <v>46104</v>
      </c>
      <c r="S6" s="18">
        <f>$B$3+7*(13-1)</f>
        <v>46111</v>
      </c>
      <c r="T6" s="18">
        <f>$B$3+7*(14-1)</f>
        <v>46118</v>
      </c>
      <c r="U6" s="18">
        <f>$B$3+7*(15-1)</f>
        <v>46125</v>
      </c>
      <c r="V6" s="18">
        <f>$B$3+7*(16-1)</f>
        <v>46132</v>
      </c>
      <c r="W6" s="18">
        <f>$B$3+7*(17-1)</f>
        <v>46139</v>
      </c>
      <c r="X6" s="18">
        <f>$B$3+7*(18-1)</f>
        <v>46146</v>
      </c>
      <c r="Y6" s="18">
        <f>$B$3+7*(19-1)</f>
        <v>46153</v>
      </c>
      <c r="Z6" s="18">
        <f>$B$3+7*(20-1)</f>
        <v>46160</v>
      </c>
      <c r="AA6" s="18">
        <f>$B$3+7*(21-1)</f>
        <v>46167</v>
      </c>
      <c r="AB6" s="18">
        <f>$B$3+7*(22-1)</f>
        <v>46174</v>
      </c>
      <c r="AC6" s="18">
        <f>$B$3+7*(23-1)</f>
        <v>46181</v>
      </c>
      <c r="AD6" s="18">
        <f>$B$3+7*(24-1)</f>
        <v>46188</v>
      </c>
      <c r="AE6" s="18">
        <f>$B$3+7*(25-1)</f>
        <v>46195</v>
      </c>
      <c r="AF6" s="18">
        <f>$B$3+7*(26-1)</f>
        <v>46202</v>
      </c>
    </row>
    <row r="7" spans="1:32" x14ac:dyDescent="0.25">
      <c r="A7" s="7" t="str">
        <f>IF(Plan!A4="","",Plan!A4)</f>
        <v>M-001</v>
      </c>
      <c r="B7" s="8" t="str">
        <f>IF(Plan!A4="","",Plan!D4)</f>
        <v>Measurement plan + event schema</v>
      </c>
      <c r="C7" s="7" t="str">
        <f>IF(Plan!A4="","",Plan!C4)</f>
        <v>Tracking/Analytics</v>
      </c>
      <c r="D7" s="7" t="str">
        <f>IF(Plan!A4="","",Plan!E4)</f>
        <v>Analytics Lead</v>
      </c>
      <c r="E7" s="7" t="str">
        <f>IF(Plan!A4="","",Plan!K4)</f>
        <v>In Progress</v>
      </c>
      <c r="F7" s="10">
        <f>IF(Plan!A4="","",Plan!J4)</f>
        <v>0.35</v>
      </c>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x14ac:dyDescent="0.25">
      <c r="A8" s="7" t="str">
        <f>IF(Plan!A5="","",Plan!A5)</f>
        <v>M-002</v>
      </c>
      <c r="B8" s="8" t="str">
        <f>IF(Plan!A5="","",Plan!D5)</f>
        <v>Landing page wireframes</v>
      </c>
      <c r="C8" s="7" t="str">
        <f>IF(Plan!A5="","",Plan!C5)</f>
        <v>Website/Landing Page</v>
      </c>
      <c r="D8" s="7" t="str">
        <f>IF(Plan!A5="","",Plan!E5)</f>
        <v>UX Designer</v>
      </c>
      <c r="E8" s="7" t="str">
        <f>IF(Plan!A5="","",Plan!K5)</f>
        <v>Not Started</v>
      </c>
      <c r="F8" s="10">
        <f>IF(Plan!A5="","",Plan!J5)</f>
        <v>0</v>
      </c>
      <c r="G8" s="19"/>
      <c r="H8" s="19"/>
      <c r="I8" s="19"/>
      <c r="J8" s="19"/>
      <c r="K8" s="19"/>
      <c r="L8" s="19"/>
      <c r="M8" s="19"/>
      <c r="N8" s="19"/>
      <c r="O8" s="19"/>
      <c r="P8" s="19"/>
      <c r="Q8" s="19"/>
      <c r="R8" s="19"/>
      <c r="S8" s="19"/>
      <c r="T8" s="19"/>
      <c r="U8" s="19"/>
      <c r="V8" s="19"/>
      <c r="W8" s="19"/>
      <c r="X8" s="19"/>
      <c r="Y8" s="19"/>
      <c r="Z8" s="19"/>
      <c r="AA8" s="19"/>
      <c r="AB8" s="19"/>
      <c r="AC8" s="19"/>
      <c r="AD8" s="19"/>
      <c r="AE8" s="19"/>
      <c r="AF8" s="19"/>
    </row>
    <row r="9" spans="1:32" x14ac:dyDescent="0.25">
      <c r="A9" s="7" t="str">
        <f>IF(Plan!A6="","",Plan!A6)</f>
        <v>M-003</v>
      </c>
      <c r="B9" s="8" t="str">
        <f>IF(Plan!A6="","",Plan!D6)</f>
        <v>Ad creative concepts (5 angles)</v>
      </c>
      <c r="C9" s="7" t="str">
        <f>IF(Plan!A6="","",Plan!C6)</f>
        <v>Paid Social</v>
      </c>
      <c r="D9" s="7" t="str">
        <f>IF(Plan!A6="","",Plan!E6)</f>
        <v>Creative Lead</v>
      </c>
      <c r="E9" s="7" t="str">
        <f>IF(Plan!A6="","",Plan!K6)</f>
        <v>Not Started</v>
      </c>
      <c r="F9" s="10">
        <f>IF(Plan!A6="","",Plan!J6)</f>
        <v>0</v>
      </c>
      <c r="G9" s="19"/>
      <c r="H9" s="19"/>
      <c r="I9" s="19"/>
      <c r="J9" s="19"/>
      <c r="K9" s="19"/>
      <c r="L9" s="19"/>
      <c r="M9" s="19"/>
      <c r="N9" s="19"/>
      <c r="O9" s="19"/>
      <c r="P9" s="19"/>
      <c r="Q9" s="19"/>
      <c r="R9" s="19"/>
      <c r="S9" s="19"/>
      <c r="T9" s="19"/>
      <c r="U9" s="19"/>
      <c r="V9" s="19"/>
      <c r="W9" s="19"/>
      <c r="X9" s="19"/>
      <c r="Y9" s="19"/>
      <c r="Z9" s="19"/>
      <c r="AA9" s="19"/>
      <c r="AB9" s="19"/>
      <c r="AC9" s="19"/>
      <c r="AD9" s="19"/>
      <c r="AE9" s="19"/>
      <c r="AF9" s="19"/>
    </row>
    <row r="10" spans="1:32" x14ac:dyDescent="0.25">
      <c r="A10" s="7" t="str">
        <f>IF(Plan!A7="","",Plan!A7)</f>
        <v>M-004</v>
      </c>
      <c r="B10" s="8" t="str">
        <f>IF(Plan!A7="","",Plan!D7)</f>
        <v>Landing page build + tracking tags</v>
      </c>
      <c r="C10" s="7" t="str">
        <f>IF(Plan!A7="","",Plan!C7)</f>
        <v>Website/Landing Page</v>
      </c>
      <c r="D10" s="7" t="str">
        <f>IF(Plan!A7="","",Plan!E7)</f>
        <v>Web Dev</v>
      </c>
      <c r="E10" s="7" t="str">
        <f>IF(Plan!A7="","",Plan!K7)</f>
        <v>Not Started</v>
      </c>
      <c r="F10" s="10">
        <f>IF(Plan!A7="","",Plan!J7)</f>
        <v>0</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row>
    <row r="11" spans="1:32" x14ac:dyDescent="0.25">
      <c r="A11" s="7" t="str">
        <f>IF(Plan!A8="","",Plan!A8)</f>
        <v>M-005</v>
      </c>
      <c r="B11" s="8" t="str">
        <f>IF(Plan!A8="","",Plan!D8)</f>
        <v>End-to-end QA (pixels, postbacks, forms)</v>
      </c>
      <c r="C11" s="7" t="str">
        <f>IF(Plan!A8="","",Plan!C8)</f>
        <v>Tracking/Analytics</v>
      </c>
      <c r="D11" s="7" t="str">
        <f>IF(Plan!A8="","",Plan!E8)</f>
        <v>QA</v>
      </c>
      <c r="E11" s="7" t="str">
        <f>IF(Plan!A8="","",Plan!K8)</f>
        <v>Not Started</v>
      </c>
      <c r="F11" s="10">
        <f>IF(Plan!A8="","",Plan!J8)</f>
        <v>0</v>
      </c>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row>
    <row r="12" spans="1:32" x14ac:dyDescent="0.25">
      <c r="A12" s="7" t="str">
        <f>IF(Plan!A9="","",Plan!A9)</f>
        <v>M-006</v>
      </c>
      <c r="B12" s="8" t="str">
        <f>IF(Plan!A9="","",Plan!D9)</f>
        <v>Search campaigns build + QA</v>
      </c>
      <c r="C12" s="7" t="str">
        <f>IF(Plan!A9="","",Plan!C9)</f>
        <v>Paid Search</v>
      </c>
      <c r="D12" s="7" t="str">
        <f>IF(Plan!A9="","",Plan!E9)</f>
        <v>SEM Manager</v>
      </c>
      <c r="E12" s="7" t="str">
        <f>IF(Plan!A9="","",Plan!K9)</f>
        <v>Not Started</v>
      </c>
      <c r="F12" s="10">
        <f>IF(Plan!A9="","",Plan!J9)</f>
        <v>0</v>
      </c>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row>
    <row r="13" spans="1:32" x14ac:dyDescent="0.25">
      <c r="A13" s="7" t="str">
        <f>IF(Plan!A10="","",Plan!A10)</f>
        <v>M-007</v>
      </c>
      <c r="B13" s="8" t="str">
        <f>IF(Plan!A10="","",Plan!D10)</f>
        <v>Social campaigns build + QA</v>
      </c>
      <c r="C13" s="7" t="str">
        <f>IF(Plan!A10="","",Plan!C10)</f>
        <v>Paid Social</v>
      </c>
      <c r="D13" s="7" t="str">
        <f>IF(Plan!A10="","",Plan!E10)</f>
        <v>Paid Social Manager</v>
      </c>
      <c r="E13" s="7" t="str">
        <f>IF(Plan!A10="","",Plan!K10)</f>
        <v>Not Started</v>
      </c>
      <c r="F13" s="10">
        <f>IF(Plan!A10="","",Plan!J10)</f>
        <v>0</v>
      </c>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row>
    <row r="14" spans="1:32" x14ac:dyDescent="0.25">
      <c r="A14" s="7" t="str">
        <f>IF(Plan!A11="","",Plan!A11)</f>
        <v>M-008</v>
      </c>
      <c r="B14" s="8" t="str">
        <f>IF(Plan!A11="","",Plan!D11)</f>
        <v>Email sequences (3 sends)</v>
      </c>
      <c r="C14" s="7" t="str">
        <f>IF(Plan!A11="","",Plan!C11)</f>
        <v>Email</v>
      </c>
      <c r="D14" s="7" t="str">
        <f>IF(Plan!A11="","",Plan!E11)</f>
        <v>Lifecycle Marketer</v>
      </c>
      <c r="E14" s="7" t="str">
        <f>IF(Plan!A11="","",Plan!K11)</f>
        <v>Not Started</v>
      </c>
      <c r="F14" s="10">
        <f>IF(Plan!A11="","",Plan!J11)</f>
        <v>0</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row>
    <row r="15" spans="1:32" x14ac:dyDescent="0.25">
      <c r="A15" s="7" t="str">
        <f>IF(Plan!A12="","",Plan!A12)</f>
        <v>M-009</v>
      </c>
      <c r="B15" s="8" t="str">
        <f>IF(Plan!A12="","",Plan!D12)</f>
        <v>Press release + outreach list</v>
      </c>
      <c r="C15" s="7" t="str">
        <f>IF(Plan!A12="","",Plan!C12)</f>
        <v>PR</v>
      </c>
      <c r="D15" s="7" t="str">
        <f>IF(Plan!A12="","",Plan!E12)</f>
        <v>PR Manager</v>
      </c>
      <c r="E15" s="7" t="str">
        <f>IF(Plan!A12="","",Plan!K12)</f>
        <v>Not Started</v>
      </c>
      <c r="F15" s="10">
        <f>IF(Plan!A12="","",Plan!J12)</f>
        <v>0</v>
      </c>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row>
    <row r="16" spans="1:32" x14ac:dyDescent="0.25">
      <c r="A16" s="7" t="str">
        <f>IF(Plan!A13="","",Plan!A13)</f>
        <v>M-010</v>
      </c>
      <c r="B16" s="8" t="str">
        <f>IF(Plan!A13="","",Plan!D13)</f>
        <v>Launch blog post + FAQ</v>
      </c>
      <c r="C16" s="7" t="str">
        <f>IF(Plan!A13="","",Plan!C13)</f>
        <v>Content</v>
      </c>
      <c r="D16" s="7" t="str">
        <f>IF(Plan!A13="","",Plan!E13)</f>
        <v>Content Strategist</v>
      </c>
      <c r="E16" s="7" t="str">
        <f>IF(Plan!A13="","",Plan!K13)</f>
        <v>Not Started</v>
      </c>
      <c r="F16" s="10">
        <f>IF(Plan!A13="","",Plan!J13)</f>
        <v>0</v>
      </c>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row>
    <row r="17" spans="1:32" x14ac:dyDescent="0.25">
      <c r="A17" s="7" t="str">
        <f>IF(Plan!A14="","",Plan!A14)</f>
        <v>M-011</v>
      </c>
      <c r="B17" s="8" t="str">
        <f>IF(Plan!A14="","",Plan!D14)</f>
        <v>Affiliate kit + tracking links</v>
      </c>
      <c r="C17" s="7" t="str">
        <f>IF(Plan!A14="","",Plan!C14)</f>
        <v>Affiliate</v>
      </c>
      <c r="D17" s="7" t="str">
        <f>IF(Plan!A14="","",Plan!E14)</f>
        <v>Affiliate Manager</v>
      </c>
      <c r="E17" s="7" t="str">
        <f>IF(Plan!A14="","",Plan!K14)</f>
        <v>Not Started</v>
      </c>
      <c r="F17" s="10">
        <f>IF(Plan!A14="","",Plan!J14)</f>
        <v>0</v>
      </c>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row>
    <row r="18" spans="1:32" x14ac:dyDescent="0.25">
      <c r="A18" s="7" t="str">
        <f>IF(Plan!A15="","",Plan!A15)</f>
        <v>M-012</v>
      </c>
      <c r="B18" s="8" t="str">
        <f>IF(Plan!A15="","",Plan!D15)</f>
        <v>Legal review (LP, ads, disclosures)</v>
      </c>
      <c r="C18" s="7" t="str">
        <f>IF(Plan!A15="","",Plan!C15)</f>
        <v>Legal/Compliance</v>
      </c>
      <c r="D18" s="7" t="str">
        <f>IF(Plan!A15="","",Plan!E15)</f>
        <v>Legal</v>
      </c>
      <c r="E18" s="7" t="str">
        <f>IF(Plan!A15="","",Plan!K15)</f>
        <v>Not Started</v>
      </c>
      <c r="F18" s="10">
        <f>IF(Plan!A15="","",Plan!J15)</f>
        <v>0</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row>
    <row r="19" spans="1:32" x14ac:dyDescent="0.25">
      <c r="A19" s="7" t="str">
        <f>IF(Plan!A16="","",Plan!A16)</f>
        <v>M-013</v>
      </c>
      <c r="B19" s="8" t="str">
        <f>IF(Plan!A16="","",Plan!D16)</f>
        <v>Search optimization (week 1-4)</v>
      </c>
      <c r="C19" s="7" t="str">
        <f>IF(Plan!A16="","",Plan!C16)</f>
        <v>Paid Search</v>
      </c>
      <c r="D19" s="7" t="str">
        <f>IF(Plan!A16="","",Plan!E16)</f>
        <v>SEM Manager</v>
      </c>
      <c r="E19" s="7" t="str">
        <f>IF(Plan!A16="","",Plan!K16)</f>
        <v>Not Started</v>
      </c>
      <c r="F19" s="10">
        <f>IF(Plan!A16="","",Plan!J16)</f>
        <v>0</v>
      </c>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row>
    <row r="20" spans="1:32" x14ac:dyDescent="0.25">
      <c r="A20" s="7" t="str">
        <f>IF(Plan!A17="","",Plan!A17)</f>
        <v>M-014</v>
      </c>
      <c r="B20" s="8" t="str">
        <f>IF(Plan!A17="","",Plan!D17)</f>
        <v>Creative rotation + scaling (week 1-4)</v>
      </c>
      <c r="C20" s="7" t="str">
        <f>IF(Plan!A17="","",Plan!C17)</f>
        <v>Paid Social</v>
      </c>
      <c r="D20" s="7" t="str">
        <f>IF(Plan!A17="","",Plan!E17)</f>
        <v>Paid Social Manager</v>
      </c>
      <c r="E20" s="7" t="str">
        <f>IF(Plan!A17="","",Plan!K17)</f>
        <v>Not Started</v>
      </c>
      <c r="F20" s="10">
        <f>IF(Plan!A17="","",Plan!J17)</f>
        <v>0</v>
      </c>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row>
    <row r="21" spans="1:32" x14ac:dyDescent="0.25">
      <c r="A21" s="7" t="str">
        <f>IF(Plan!A18="","",Plan!A18)</f>
        <v>M-015</v>
      </c>
      <c r="B21" s="8" t="str">
        <f>IF(Plan!A18="","",Plan!D18)</f>
        <v>Post-launch report + learnings</v>
      </c>
      <c r="C21" s="7" t="str">
        <f>IF(Plan!A18="","",Plan!C18)</f>
        <v>Tracking/Analytics</v>
      </c>
      <c r="D21" s="7" t="str">
        <f>IF(Plan!A18="","",Plan!E18)</f>
        <v>Analytics Lead</v>
      </c>
      <c r="E21" s="7" t="str">
        <f>IF(Plan!A18="","",Plan!K18)</f>
        <v>Not Started</v>
      </c>
      <c r="F21" s="10">
        <f>IF(Plan!A18="","",Plan!J18)</f>
        <v>0</v>
      </c>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row>
    <row r="22" spans="1:32" x14ac:dyDescent="0.25">
      <c r="A22" s="7" t="str">
        <f>IF(Plan!A19="","",Plan!A19)</f>
        <v/>
      </c>
      <c r="B22" s="8" t="str">
        <f>IF(Plan!A19="","",Plan!D19)</f>
        <v/>
      </c>
      <c r="C22" s="7" t="str">
        <f>IF(Plan!A19="","",Plan!C19)</f>
        <v/>
      </c>
      <c r="D22" s="7" t="str">
        <f>IF(Plan!A19="","",Plan!E19)</f>
        <v/>
      </c>
      <c r="E22" s="7" t="str">
        <f>IF(Plan!A19="","",Plan!K19)</f>
        <v/>
      </c>
      <c r="F22" s="10" t="str">
        <f>IF(Plan!A19="","",Plan!J19)</f>
        <v/>
      </c>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row>
    <row r="23" spans="1:32" x14ac:dyDescent="0.25">
      <c r="A23" s="7" t="str">
        <f>IF(Plan!A20="","",Plan!A20)</f>
        <v/>
      </c>
      <c r="B23" s="8" t="str">
        <f>IF(Plan!A20="","",Plan!D20)</f>
        <v/>
      </c>
      <c r="C23" s="7" t="str">
        <f>IF(Plan!A20="","",Plan!C20)</f>
        <v/>
      </c>
      <c r="D23" s="7" t="str">
        <f>IF(Plan!A20="","",Plan!E20)</f>
        <v/>
      </c>
      <c r="E23" s="7" t="str">
        <f>IF(Plan!A20="","",Plan!K20)</f>
        <v/>
      </c>
      <c r="F23" s="10" t="str">
        <f>IF(Plan!A20="","",Plan!J20)</f>
        <v/>
      </c>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row>
    <row r="24" spans="1:32" x14ac:dyDescent="0.25">
      <c r="A24" s="7" t="str">
        <f>IF(Plan!A21="","",Plan!A21)</f>
        <v/>
      </c>
      <c r="B24" s="8" t="str">
        <f>IF(Plan!A21="","",Plan!D21)</f>
        <v/>
      </c>
      <c r="C24" s="7" t="str">
        <f>IF(Plan!A21="","",Plan!C21)</f>
        <v/>
      </c>
      <c r="D24" s="7" t="str">
        <f>IF(Plan!A21="","",Plan!E21)</f>
        <v/>
      </c>
      <c r="E24" s="7" t="str">
        <f>IF(Plan!A21="","",Plan!K21)</f>
        <v/>
      </c>
      <c r="F24" s="10" t="str">
        <f>IF(Plan!A21="","",Plan!J21)</f>
        <v/>
      </c>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row>
    <row r="25" spans="1:32" x14ac:dyDescent="0.25">
      <c r="A25" s="7" t="str">
        <f>IF(Plan!A22="","",Plan!A22)</f>
        <v/>
      </c>
      <c r="B25" s="8" t="str">
        <f>IF(Plan!A22="","",Plan!D22)</f>
        <v/>
      </c>
      <c r="C25" s="7" t="str">
        <f>IF(Plan!A22="","",Plan!C22)</f>
        <v/>
      </c>
      <c r="D25" s="7" t="str">
        <f>IF(Plan!A22="","",Plan!E22)</f>
        <v/>
      </c>
      <c r="E25" s="7" t="str">
        <f>IF(Plan!A22="","",Plan!K22)</f>
        <v/>
      </c>
      <c r="F25" s="10" t="str">
        <f>IF(Plan!A22="","",Plan!J22)</f>
        <v/>
      </c>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row>
    <row r="26" spans="1:32" x14ac:dyDescent="0.25">
      <c r="A26" s="7" t="str">
        <f>IF(Plan!A23="","",Plan!A23)</f>
        <v/>
      </c>
      <c r="B26" s="8" t="str">
        <f>IF(Plan!A23="","",Plan!D23)</f>
        <v/>
      </c>
      <c r="C26" s="7" t="str">
        <f>IF(Plan!A23="","",Plan!C23)</f>
        <v/>
      </c>
      <c r="D26" s="7" t="str">
        <f>IF(Plan!A23="","",Plan!E23)</f>
        <v/>
      </c>
      <c r="E26" s="7" t="str">
        <f>IF(Plan!A23="","",Plan!K23)</f>
        <v/>
      </c>
      <c r="F26" s="10" t="str">
        <f>IF(Plan!A23="","",Plan!J23)</f>
        <v/>
      </c>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row>
    <row r="27" spans="1:32" x14ac:dyDescent="0.25">
      <c r="A27" s="7" t="str">
        <f>IF(Plan!A24="","",Plan!A24)</f>
        <v/>
      </c>
      <c r="B27" s="8" t="str">
        <f>IF(Plan!A24="","",Plan!D24)</f>
        <v/>
      </c>
      <c r="C27" s="7" t="str">
        <f>IF(Plan!A24="","",Plan!C24)</f>
        <v/>
      </c>
      <c r="D27" s="7" t="str">
        <f>IF(Plan!A24="","",Plan!E24)</f>
        <v/>
      </c>
      <c r="E27" s="7" t="str">
        <f>IF(Plan!A24="","",Plan!K24)</f>
        <v/>
      </c>
      <c r="F27" s="10" t="str">
        <f>IF(Plan!A24="","",Plan!J24)</f>
        <v/>
      </c>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row>
    <row r="28" spans="1:32" x14ac:dyDescent="0.25">
      <c r="A28" s="7" t="str">
        <f>IF(Plan!A25="","",Plan!A25)</f>
        <v/>
      </c>
      <c r="B28" s="8" t="str">
        <f>IF(Plan!A25="","",Plan!D25)</f>
        <v/>
      </c>
      <c r="C28" s="7" t="str">
        <f>IF(Plan!A25="","",Plan!C25)</f>
        <v/>
      </c>
      <c r="D28" s="7" t="str">
        <f>IF(Plan!A25="","",Plan!E25)</f>
        <v/>
      </c>
      <c r="E28" s="7" t="str">
        <f>IF(Plan!A25="","",Plan!K25)</f>
        <v/>
      </c>
      <c r="F28" s="10" t="str">
        <f>IF(Plan!A25="","",Plan!J25)</f>
        <v/>
      </c>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row>
    <row r="29" spans="1:32" x14ac:dyDescent="0.25">
      <c r="A29" s="7" t="str">
        <f>IF(Plan!A26="","",Plan!A26)</f>
        <v/>
      </c>
      <c r="B29" s="8" t="str">
        <f>IF(Plan!A26="","",Plan!D26)</f>
        <v/>
      </c>
      <c r="C29" s="7" t="str">
        <f>IF(Plan!A26="","",Plan!C26)</f>
        <v/>
      </c>
      <c r="D29" s="7" t="str">
        <f>IF(Plan!A26="","",Plan!E26)</f>
        <v/>
      </c>
      <c r="E29" s="7" t="str">
        <f>IF(Plan!A26="","",Plan!K26)</f>
        <v/>
      </c>
      <c r="F29" s="10" t="str">
        <f>IF(Plan!A26="","",Plan!J26)</f>
        <v/>
      </c>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row>
    <row r="30" spans="1:32" x14ac:dyDescent="0.25">
      <c r="A30" s="7" t="str">
        <f>IF(Plan!A27="","",Plan!A27)</f>
        <v/>
      </c>
      <c r="B30" s="8" t="str">
        <f>IF(Plan!A27="","",Plan!D27)</f>
        <v/>
      </c>
      <c r="C30" s="7" t="str">
        <f>IF(Plan!A27="","",Plan!C27)</f>
        <v/>
      </c>
      <c r="D30" s="7" t="str">
        <f>IF(Plan!A27="","",Plan!E27)</f>
        <v/>
      </c>
      <c r="E30" s="7" t="str">
        <f>IF(Plan!A27="","",Plan!K27)</f>
        <v/>
      </c>
      <c r="F30" s="10" t="str">
        <f>IF(Plan!A27="","",Plan!J27)</f>
        <v/>
      </c>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row>
    <row r="31" spans="1:32" x14ac:dyDescent="0.25">
      <c r="A31" s="7" t="str">
        <f>IF(Plan!A28="","",Plan!A28)</f>
        <v/>
      </c>
      <c r="B31" s="8" t="str">
        <f>IF(Plan!A28="","",Plan!D28)</f>
        <v/>
      </c>
      <c r="C31" s="7" t="str">
        <f>IF(Plan!A28="","",Plan!C28)</f>
        <v/>
      </c>
      <c r="D31" s="7" t="str">
        <f>IF(Plan!A28="","",Plan!E28)</f>
        <v/>
      </c>
      <c r="E31" s="7" t="str">
        <f>IF(Plan!A28="","",Plan!K28)</f>
        <v/>
      </c>
      <c r="F31" s="10" t="str">
        <f>IF(Plan!A28="","",Plan!J28)</f>
        <v/>
      </c>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row>
    <row r="32" spans="1:32" x14ac:dyDescent="0.25">
      <c r="A32" s="7" t="str">
        <f>IF(Plan!A29="","",Plan!A29)</f>
        <v/>
      </c>
      <c r="B32" s="8" t="str">
        <f>IF(Plan!A29="","",Plan!D29)</f>
        <v/>
      </c>
      <c r="C32" s="7" t="str">
        <f>IF(Plan!A29="","",Plan!C29)</f>
        <v/>
      </c>
      <c r="D32" s="7" t="str">
        <f>IF(Plan!A29="","",Plan!E29)</f>
        <v/>
      </c>
      <c r="E32" s="7" t="str">
        <f>IF(Plan!A29="","",Plan!K29)</f>
        <v/>
      </c>
      <c r="F32" s="10" t="str">
        <f>IF(Plan!A29="","",Plan!J29)</f>
        <v/>
      </c>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row>
    <row r="33" spans="1:32" x14ac:dyDescent="0.25">
      <c r="A33" s="7" t="str">
        <f>IF(Plan!A30="","",Plan!A30)</f>
        <v/>
      </c>
      <c r="B33" s="8" t="str">
        <f>IF(Plan!A30="","",Plan!D30)</f>
        <v/>
      </c>
      <c r="C33" s="7" t="str">
        <f>IF(Plan!A30="","",Plan!C30)</f>
        <v/>
      </c>
      <c r="D33" s="7" t="str">
        <f>IF(Plan!A30="","",Plan!E30)</f>
        <v/>
      </c>
      <c r="E33" s="7" t="str">
        <f>IF(Plan!A30="","",Plan!K30)</f>
        <v/>
      </c>
      <c r="F33" s="10" t="str">
        <f>IF(Plan!A30="","",Plan!J30)</f>
        <v/>
      </c>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row>
    <row r="34" spans="1:32" x14ac:dyDescent="0.25">
      <c r="A34" s="7" t="str">
        <f>IF(Plan!A31="","",Plan!A31)</f>
        <v/>
      </c>
      <c r="B34" s="8" t="str">
        <f>IF(Plan!A31="","",Plan!D31)</f>
        <v/>
      </c>
      <c r="C34" s="7" t="str">
        <f>IF(Plan!A31="","",Plan!C31)</f>
        <v/>
      </c>
      <c r="D34" s="7" t="str">
        <f>IF(Plan!A31="","",Plan!E31)</f>
        <v/>
      </c>
      <c r="E34" s="7" t="str">
        <f>IF(Plan!A31="","",Plan!K31)</f>
        <v/>
      </c>
      <c r="F34" s="10" t="str">
        <f>IF(Plan!A31="","",Plan!J31)</f>
        <v/>
      </c>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row>
    <row r="35" spans="1:32" x14ac:dyDescent="0.25">
      <c r="A35" s="7" t="str">
        <f>IF(Plan!A32="","",Plan!A32)</f>
        <v/>
      </c>
      <c r="B35" s="8" t="str">
        <f>IF(Plan!A32="","",Plan!D32)</f>
        <v/>
      </c>
      <c r="C35" s="7" t="str">
        <f>IF(Plan!A32="","",Plan!C32)</f>
        <v/>
      </c>
      <c r="D35" s="7" t="str">
        <f>IF(Plan!A32="","",Plan!E32)</f>
        <v/>
      </c>
      <c r="E35" s="7" t="str">
        <f>IF(Plan!A32="","",Plan!K32)</f>
        <v/>
      </c>
      <c r="F35" s="10" t="str">
        <f>IF(Plan!A32="","",Plan!J32)</f>
        <v/>
      </c>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row>
    <row r="36" spans="1:32" x14ac:dyDescent="0.25">
      <c r="A36" s="7" t="str">
        <f>IF(Plan!A33="","",Plan!A33)</f>
        <v/>
      </c>
      <c r="B36" s="8" t="str">
        <f>IF(Plan!A33="","",Plan!D33)</f>
        <v/>
      </c>
      <c r="C36" s="7" t="str">
        <f>IF(Plan!A33="","",Plan!C33)</f>
        <v/>
      </c>
      <c r="D36" s="7" t="str">
        <f>IF(Plan!A33="","",Plan!E33)</f>
        <v/>
      </c>
      <c r="E36" s="7" t="str">
        <f>IF(Plan!A33="","",Plan!K33)</f>
        <v/>
      </c>
      <c r="F36" s="10" t="str">
        <f>IF(Plan!A33="","",Plan!J33)</f>
        <v/>
      </c>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row>
    <row r="37" spans="1:32" x14ac:dyDescent="0.25">
      <c r="A37" s="7" t="str">
        <f>IF(Plan!A34="","",Plan!A34)</f>
        <v/>
      </c>
      <c r="B37" s="8" t="str">
        <f>IF(Plan!A34="","",Plan!D34)</f>
        <v/>
      </c>
      <c r="C37" s="7" t="str">
        <f>IF(Plan!A34="","",Plan!C34)</f>
        <v/>
      </c>
      <c r="D37" s="7" t="str">
        <f>IF(Plan!A34="","",Plan!E34)</f>
        <v/>
      </c>
      <c r="E37" s="7" t="str">
        <f>IF(Plan!A34="","",Plan!K34)</f>
        <v/>
      </c>
      <c r="F37" s="10" t="str">
        <f>IF(Plan!A34="","",Plan!J34)</f>
        <v/>
      </c>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row>
    <row r="38" spans="1:32" x14ac:dyDescent="0.25">
      <c r="A38" s="7" t="str">
        <f>IF(Plan!A35="","",Plan!A35)</f>
        <v/>
      </c>
      <c r="B38" s="8" t="str">
        <f>IF(Plan!A35="","",Plan!D35)</f>
        <v/>
      </c>
      <c r="C38" s="7" t="str">
        <f>IF(Plan!A35="","",Plan!C35)</f>
        <v/>
      </c>
      <c r="D38" s="7" t="str">
        <f>IF(Plan!A35="","",Plan!E35)</f>
        <v/>
      </c>
      <c r="E38" s="7" t="str">
        <f>IF(Plan!A35="","",Plan!K35)</f>
        <v/>
      </c>
      <c r="F38" s="10" t="str">
        <f>IF(Plan!A35="","",Plan!J35)</f>
        <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row>
    <row r="39" spans="1:32" x14ac:dyDescent="0.25">
      <c r="A39" s="7" t="str">
        <f>IF(Plan!A36="","",Plan!A36)</f>
        <v/>
      </c>
      <c r="B39" s="8" t="str">
        <f>IF(Plan!A36="","",Plan!D36)</f>
        <v/>
      </c>
      <c r="C39" s="7" t="str">
        <f>IF(Plan!A36="","",Plan!C36)</f>
        <v/>
      </c>
      <c r="D39" s="7" t="str">
        <f>IF(Plan!A36="","",Plan!E36)</f>
        <v/>
      </c>
      <c r="E39" s="7" t="str">
        <f>IF(Plan!A36="","",Plan!K36)</f>
        <v/>
      </c>
      <c r="F39" s="10" t="str">
        <f>IF(Plan!A36="","",Plan!J36)</f>
        <v/>
      </c>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row>
    <row r="40" spans="1:32" x14ac:dyDescent="0.25">
      <c r="A40" s="7" t="str">
        <f>IF(Plan!A37="","",Plan!A37)</f>
        <v/>
      </c>
      <c r="B40" s="8" t="str">
        <f>IF(Plan!A37="","",Plan!D37)</f>
        <v/>
      </c>
      <c r="C40" s="7" t="str">
        <f>IF(Plan!A37="","",Plan!C37)</f>
        <v/>
      </c>
      <c r="D40" s="7" t="str">
        <f>IF(Plan!A37="","",Plan!E37)</f>
        <v/>
      </c>
      <c r="E40" s="7" t="str">
        <f>IF(Plan!A37="","",Plan!K37)</f>
        <v/>
      </c>
      <c r="F40" s="10" t="str">
        <f>IF(Plan!A37="","",Plan!J37)</f>
        <v/>
      </c>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row>
    <row r="41" spans="1:32" x14ac:dyDescent="0.25">
      <c r="A41" s="7" t="str">
        <f>IF(Plan!A38="","",Plan!A38)</f>
        <v/>
      </c>
      <c r="B41" s="8" t="str">
        <f>IF(Plan!A38="","",Plan!D38)</f>
        <v/>
      </c>
      <c r="C41" s="7" t="str">
        <f>IF(Plan!A38="","",Plan!C38)</f>
        <v/>
      </c>
      <c r="D41" s="7" t="str">
        <f>IF(Plan!A38="","",Plan!E38)</f>
        <v/>
      </c>
      <c r="E41" s="7" t="str">
        <f>IF(Plan!A38="","",Plan!K38)</f>
        <v/>
      </c>
      <c r="F41" s="10" t="str">
        <f>IF(Plan!A38="","",Plan!J38)</f>
        <v/>
      </c>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row>
    <row r="42" spans="1:32" x14ac:dyDescent="0.25">
      <c r="A42" s="7" t="str">
        <f>IF(Plan!A39="","",Plan!A39)</f>
        <v/>
      </c>
      <c r="B42" s="8" t="str">
        <f>IF(Plan!A39="","",Plan!D39)</f>
        <v/>
      </c>
      <c r="C42" s="7" t="str">
        <f>IF(Plan!A39="","",Plan!C39)</f>
        <v/>
      </c>
      <c r="D42" s="7" t="str">
        <f>IF(Plan!A39="","",Plan!E39)</f>
        <v/>
      </c>
      <c r="E42" s="7" t="str">
        <f>IF(Plan!A39="","",Plan!K39)</f>
        <v/>
      </c>
      <c r="F42" s="10" t="str">
        <f>IF(Plan!A39="","",Plan!J39)</f>
        <v/>
      </c>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row>
    <row r="43" spans="1:32" x14ac:dyDescent="0.25">
      <c r="A43" s="7" t="str">
        <f>IF(Plan!A40="","",Plan!A40)</f>
        <v/>
      </c>
      <c r="B43" s="8" t="str">
        <f>IF(Plan!A40="","",Plan!D40)</f>
        <v/>
      </c>
      <c r="C43" s="7" t="str">
        <f>IF(Plan!A40="","",Plan!C40)</f>
        <v/>
      </c>
      <c r="D43" s="7" t="str">
        <f>IF(Plan!A40="","",Plan!E40)</f>
        <v/>
      </c>
      <c r="E43" s="7" t="str">
        <f>IF(Plan!A40="","",Plan!K40)</f>
        <v/>
      </c>
      <c r="F43" s="10" t="str">
        <f>IF(Plan!A40="","",Plan!J40)</f>
        <v/>
      </c>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row>
    <row r="44" spans="1:32" x14ac:dyDescent="0.25">
      <c r="A44" s="7" t="str">
        <f>IF(Plan!A41="","",Plan!A41)</f>
        <v/>
      </c>
      <c r="B44" s="8" t="str">
        <f>IF(Plan!A41="","",Plan!D41)</f>
        <v/>
      </c>
      <c r="C44" s="7" t="str">
        <f>IF(Plan!A41="","",Plan!C41)</f>
        <v/>
      </c>
      <c r="D44" s="7" t="str">
        <f>IF(Plan!A41="","",Plan!E41)</f>
        <v/>
      </c>
      <c r="E44" s="7" t="str">
        <f>IF(Plan!A41="","",Plan!K41)</f>
        <v/>
      </c>
      <c r="F44" s="10" t="str">
        <f>IF(Plan!A41="","",Plan!J41)</f>
        <v/>
      </c>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row>
    <row r="45" spans="1:32" x14ac:dyDescent="0.25">
      <c r="A45" s="7" t="str">
        <f>IF(Plan!A42="","",Plan!A42)</f>
        <v/>
      </c>
      <c r="B45" s="8" t="str">
        <f>IF(Plan!A42="","",Plan!D42)</f>
        <v/>
      </c>
      <c r="C45" s="7" t="str">
        <f>IF(Plan!A42="","",Plan!C42)</f>
        <v/>
      </c>
      <c r="D45" s="7" t="str">
        <f>IF(Plan!A42="","",Plan!E42)</f>
        <v/>
      </c>
      <c r="E45" s="7" t="str">
        <f>IF(Plan!A42="","",Plan!K42)</f>
        <v/>
      </c>
      <c r="F45" s="10" t="str">
        <f>IF(Plan!A42="","",Plan!J42)</f>
        <v/>
      </c>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row>
    <row r="46" spans="1:32" x14ac:dyDescent="0.25">
      <c r="A46" s="7" t="str">
        <f>IF(Plan!A43="","",Plan!A43)</f>
        <v/>
      </c>
      <c r="B46" s="8" t="str">
        <f>IF(Plan!A43="","",Plan!D43)</f>
        <v/>
      </c>
      <c r="C46" s="7" t="str">
        <f>IF(Plan!A43="","",Plan!C43)</f>
        <v/>
      </c>
      <c r="D46" s="7" t="str">
        <f>IF(Plan!A43="","",Plan!E43)</f>
        <v/>
      </c>
      <c r="E46" s="7" t="str">
        <f>IF(Plan!A43="","",Plan!K43)</f>
        <v/>
      </c>
      <c r="F46" s="10" t="str">
        <f>IF(Plan!A43="","",Plan!J43)</f>
        <v/>
      </c>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row>
    <row r="47" spans="1:32" x14ac:dyDescent="0.25">
      <c r="A47" s="7" t="str">
        <f>IF(Plan!A44="","",Plan!A44)</f>
        <v/>
      </c>
      <c r="B47" s="8" t="str">
        <f>IF(Plan!A44="","",Plan!D44)</f>
        <v/>
      </c>
      <c r="C47" s="7" t="str">
        <f>IF(Plan!A44="","",Plan!C44)</f>
        <v/>
      </c>
      <c r="D47" s="7" t="str">
        <f>IF(Plan!A44="","",Plan!E44)</f>
        <v/>
      </c>
      <c r="E47" s="7" t="str">
        <f>IF(Plan!A44="","",Plan!K44)</f>
        <v/>
      </c>
      <c r="F47" s="10" t="str">
        <f>IF(Plan!A44="","",Plan!J44)</f>
        <v/>
      </c>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row>
    <row r="48" spans="1:32" x14ac:dyDescent="0.25">
      <c r="A48" s="7" t="str">
        <f>IF(Plan!A45="","",Plan!A45)</f>
        <v/>
      </c>
      <c r="B48" s="8" t="str">
        <f>IF(Plan!A45="","",Plan!D45)</f>
        <v/>
      </c>
      <c r="C48" s="7" t="str">
        <f>IF(Plan!A45="","",Plan!C45)</f>
        <v/>
      </c>
      <c r="D48" s="7" t="str">
        <f>IF(Plan!A45="","",Plan!E45)</f>
        <v/>
      </c>
      <c r="E48" s="7" t="str">
        <f>IF(Plan!A45="","",Plan!K45)</f>
        <v/>
      </c>
      <c r="F48" s="10" t="str">
        <f>IF(Plan!A45="","",Plan!J45)</f>
        <v/>
      </c>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row>
    <row r="49" spans="1:32" x14ac:dyDescent="0.25">
      <c r="A49" s="7" t="str">
        <f>IF(Plan!A46="","",Plan!A46)</f>
        <v/>
      </c>
      <c r="B49" s="8" t="str">
        <f>IF(Plan!A46="","",Plan!D46)</f>
        <v/>
      </c>
      <c r="C49" s="7" t="str">
        <f>IF(Plan!A46="","",Plan!C46)</f>
        <v/>
      </c>
      <c r="D49" s="7" t="str">
        <f>IF(Plan!A46="","",Plan!E46)</f>
        <v/>
      </c>
      <c r="E49" s="7" t="str">
        <f>IF(Plan!A46="","",Plan!K46)</f>
        <v/>
      </c>
      <c r="F49" s="10" t="str">
        <f>IF(Plan!A46="","",Plan!J46)</f>
        <v/>
      </c>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row>
    <row r="50" spans="1:32" x14ac:dyDescent="0.25">
      <c r="A50" s="7" t="str">
        <f>IF(Plan!A47="","",Plan!A47)</f>
        <v/>
      </c>
      <c r="B50" s="8" t="str">
        <f>IF(Plan!A47="","",Plan!D47)</f>
        <v/>
      </c>
      <c r="C50" s="7" t="str">
        <f>IF(Plan!A47="","",Plan!C47)</f>
        <v/>
      </c>
      <c r="D50" s="7" t="str">
        <f>IF(Plan!A47="","",Plan!E47)</f>
        <v/>
      </c>
      <c r="E50" s="7" t="str">
        <f>IF(Plan!A47="","",Plan!K47)</f>
        <v/>
      </c>
      <c r="F50" s="10" t="str">
        <f>IF(Plan!A47="","",Plan!J47)</f>
        <v/>
      </c>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row>
    <row r="51" spans="1:32" x14ac:dyDescent="0.25">
      <c r="A51" s="7" t="str">
        <f>IF(Plan!A48="","",Plan!A48)</f>
        <v/>
      </c>
      <c r="B51" s="8" t="str">
        <f>IF(Plan!A48="","",Plan!D48)</f>
        <v/>
      </c>
      <c r="C51" s="7" t="str">
        <f>IF(Plan!A48="","",Plan!C48)</f>
        <v/>
      </c>
      <c r="D51" s="7" t="str">
        <f>IF(Plan!A48="","",Plan!E48)</f>
        <v/>
      </c>
      <c r="E51" s="7" t="str">
        <f>IF(Plan!A48="","",Plan!K48)</f>
        <v/>
      </c>
      <c r="F51" s="10" t="str">
        <f>IF(Plan!A48="","",Plan!J48)</f>
        <v/>
      </c>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row>
    <row r="52" spans="1:32" x14ac:dyDescent="0.25">
      <c r="A52" s="7" t="str">
        <f>IF(Plan!A49="","",Plan!A49)</f>
        <v/>
      </c>
      <c r="B52" s="8" t="str">
        <f>IF(Plan!A49="","",Plan!D49)</f>
        <v/>
      </c>
      <c r="C52" s="7" t="str">
        <f>IF(Plan!A49="","",Plan!C49)</f>
        <v/>
      </c>
      <c r="D52" s="7" t="str">
        <f>IF(Plan!A49="","",Plan!E49)</f>
        <v/>
      </c>
      <c r="E52" s="7" t="str">
        <f>IF(Plan!A49="","",Plan!K49)</f>
        <v/>
      </c>
      <c r="F52" s="10" t="str">
        <f>IF(Plan!A49="","",Plan!J49)</f>
        <v/>
      </c>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row>
    <row r="53" spans="1:32" x14ac:dyDescent="0.25">
      <c r="A53" s="7" t="str">
        <f>IF(Plan!A50="","",Plan!A50)</f>
        <v/>
      </c>
      <c r="B53" s="8" t="str">
        <f>IF(Plan!A50="","",Plan!D50)</f>
        <v/>
      </c>
      <c r="C53" s="7" t="str">
        <f>IF(Plan!A50="","",Plan!C50)</f>
        <v/>
      </c>
      <c r="D53" s="7" t="str">
        <f>IF(Plan!A50="","",Plan!E50)</f>
        <v/>
      </c>
      <c r="E53" s="7" t="str">
        <f>IF(Plan!A50="","",Plan!K50)</f>
        <v/>
      </c>
      <c r="F53" s="10" t="str">
        <f>IF(Plan!A50="","",Plan!J50)</f>
        <v/>
      </c>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row>
    <row r="54" spans="1:32" x14ac:dyDescent="0.25">
      <c r="A54" s="7" t="str">
        <f>IF(Plan!A51="","",Plan!A51)</f>
        <v/>
      </c>
      <c r="B54" s="8" t="str">
        <f>IF(Plan!A51="","",Plan!D51)</f>
        <v/>
      </c>
      <c r="C54" s="7" t="str">
        <f>IF(Plan!A51="","",Plan!C51)</f>
        <v/>
      </c>
      <c r="D54" s="7" t="str">
        <f>IF(Plan!A51="","",Plan!E51)</f>
        <v/>
      </c>
      <c r="E54" s="7" t="str">
        <f>IF(Plan!A51="","",Plan!K51)</f>
        <v/>
      </c>
      <c r="F54" s="10" t="str">
        <f>IF(Plan!A51="","",Plan!J51)</f>
        <v/>
      </c>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row>
    <row r="55" spans="1:32" x14ac:dyDescent="0.25">
      <c r="A55" s="7" t="str">
        <f>IF(Plan!A52="","",Plan!A52)</f>
        <v/>
      </c>
      <c r="B55" s="8" t="str">
        <f>IF(Plan!A52="","",Plan!D52)</f>
        <v/>
      </c>
      <c r="C55" s="7" t="str">
        <f>IF(Plan!A52="","",Plan!C52)</f>
        <v/>
      </c>
      <c r="D55" s="7" t="str">
        <f>IF(Plan!A52="","",Plan!E52)</f>
        <v/>
      </c>
      <c r="E55" s="7" t="str">
        <f>IF(Plan!A52="","",Plan!K52)</f>
        <v/>
      </c>
      <c r="F55" s="10" t="str">
        <f>IF(Plan!A52="","",Plan!J52)</f>
        <v/>
      </c>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row>
    <row r="56" spans="1:32" x14ac:dyDescent="0.25">
      <c r="A56" s="7" t="str">
        <f>IF(Plan!A53="","",Plan!A53)</f>
        <v/>
      </c>
      <c r="B56" s="8" t="str">
        <f>IF(Plan!A53="","",Plan!D53)</f>
        <v/>
      </c>
      <c r="C56" s="7" t="str">
        <f>IF(Plan!A53="","",Plan!C53)</f>
        <v/>
      </c>
      <c r="D56" s="7" t="str">
        <f>IF(Plan!A53="","",Plan!E53)</f>
        <v/>
      </c>
      <c r="E56" s="7" t="str">
        <f>IF(Plan!A53="","",Plan!K53)</f>
        <v/>
      </c>
      <c r="F56" s="10" t="str">
        <f>IF(Plan!A53="","",Plan!J53)</f>
        <v/>
      </c>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row>
    <row r="57" spans="1:32" x14ac:dyDescent="0.25">
      <c r="A57" s="7" t="str">
        <f>IF(Plan!A54="","",Plan!A54)</f>
        <v/>
      </c>
      <c r="B57" s="8" t="str">
        <f>IF(Plan!A54="","",Plan!D54)</f>
        <v/>
      </c>
      <c r="C57" s="7" t="str">
        <f>IF(Plan!A54="","",Plan!C54)</f>
        <v/>
      </c>
      <c r="D57" s="7" t="str">
        <f>IF(Plan!A54="","",Plan!E54)</f>
        <v/>
      </c>
      <c r="E57" s="7" t="str">
        <f>IF(Plan!A54="","",Plan!K54)</f>
        <v/>
      </c>
      <c r="F57" s="10" t="str">
        <f>IF(Plan!A54="","",Plan!J54)</f>
        <v/>
      </c>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row>
    <row r="58" spans="1:32" x14ac:dyDescent="0.25">
      <c r="A58" s="7" t="str">
        <f>IF(Plan!A55="","",Plan!A55)</f>
        <v/>
      </c>
      <c r="B58" s="8" t="str">
        <f>IF(Plan!A55="","",Plan!D55)</f>
        <v/>
      </c>
      <c r="C58" s="7" t="str">
        <f>IF(Plan!A55="","",Plan!C55)</f>
        <v/>
      </c>
      <c r="D58" s="7" t="str">
        <f>IF(Plan!A55="","",Plan!E55)</f>
        <v/>
      </c>
      <c r="E58" s="7" t="str">
        <f>IF(Plan!A55="","",Plan!K55)</f>
        <v/>
      </c>
      <c r="F58" s="10" t="str">
        <f>IF(Plan!A55="","",Plan!J55)</f>
        <v/>
      </c>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row>
    <row r="59" spans="1:32" x14ac:dyDescent="0.25">
      <c r="A59" s="7" t="str">
        <f>IF(Plan!A56="","",Plan!A56)</f>
        <v/>
      </c>
      <c r="B59" s="8" t="str">
        <f>IF(Plan!A56="","",Plan!D56)</f>
        <v/>
      </c>
      <c r="C59" s="7" t="str">
        <f>IF(Plan!A56="","",Plan!C56)</f>
        <v/>
      </c>
      <c r="D59" s="7" t="str">
        <f>IF(Plan!A56="","",Plan!E56)</f>
        <v/>
      </c>
      <c r="E59" s="7" t="str">
        <f>IF(Plan!A56="","",Plan!K56)</f>
        <v/>
      </c>
      <c r="F59" s="10" t="str">
        <f>IF(Plan!A56="","",Plan!J56)</f>
        <v/>
      </c>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row>
    <row r="60" spans="1:32" x14ac:dyDescent="0.25">
      <c r="A60" s="7" t="str">
        <f>IF(Plan!A57="","",Plan!A57)</f>
        <v/>
      </c>
      <c r="B60" s="8" t="str">
        <f>IF(Plan!A57="","",Plan!D57)</f>
        <v/>
      </c>
      <c r="C60" s="7" t="str">
        <f>IF(Plan!A57="","",Plan!C57)</f>
        <v/>
      </c>
      <c r="D60" s="7" t="str">
        <f>IF(Plan!A57="","",Plan!E57)</f>
        <v/>
      </c>
      <c r="E60" s="7" t="str">
        <f>IF(Plan!A57="","",Plan!K57)</f>
        <v/>
      </c>
      <c r="F60" s="10" t="str">
        <f>IF(Plan!A57="","",Plan!J57)</f>
        <v/>
      </c>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row>
    <row r="61" spans="1:32" x14ac:dyDescent="0.25">
      <c r="A61" s="7" t="str">
        <f>IF(Plan!A58="","",Plan!A58)</f>
        <v/>
      </c>
      <c r="B61" s="8" t="str">
        <f>IF(Plan!A58="","",Plan!D58)</f>
        <v/>
      </c>
      <c r="C61" s="7" t="str">
        <f>IF(Plan!A58="","",Plan!C58)</f>
        <v/>
      </c>
      <c r="D61" s="7" t="str">
        <f>IF(Plan!A58="","",Plan!E58)</f>
        <v/>
      </c>
      <c r="E61" s="7" t="str">
        <f>IF(Plan!A58="","",Plan!K58)</f>
        <v/>
      </c>
      <c r="F61" s="10" t="str">
        <f>IF(Plan!A58="","",Plan!J58)</f>
        <v/>
      </c>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row>
    <row r="62" spans="1:32" x14ac:dyDescent="0.25">
      <c r="A62" s="7" t="str">
        <f>IF(Plan!A59="","",Plan!A59)</f>
        <v/>
      </c>
      <c r="B62" s="8" t="str">
        <f>IF(Plan!A59="","",Plan!D59)</f>
        <v/>
      </c>
      <c r="C62" s="7" t="str">
        <f>IF(Plan!A59="","",Plan!C59)</f>
        <v/>
      </c>
      <c r="D62" s="7" t="str">
        <f>IF(Plan!A59="","",Plan!E59)</f>
        <v/>
      </c>
      <c r="E62" s="7" t="str">
        <f>IF(Plan!A59="","",Plan!K59)</f>
        <v/>
      </c>
      <c r="F62" s="10" t="str">
        <f>IF(Plan!A59="","",Plan!J59)</f>
        <v/>
      </c>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row>
    <row r="63" spans="1:32" x14ac:dyDescent="0.25">
      <c r="A63" s="7" t="str">
        <f>IF(Plan!A60="","",Plan!A60)</f>
        <v/>
      </c>
      <c r="B63" s="8" t="str">
        <f>IF(Plan!A60="","",Plan!D60)</f>
        <v/>
      </c>
      <c r="C63" s="7" t="str">
        <f>IF(Plan!A60="","",Plan!C60)</f>
        <v/>
      </c>
      <c r="D63" s="7" t="str">
        <f>IF(Plan!A60="","",Plan!E60)</f>
        <v/>
      </c>
      <c r="E63" s="7" t="str">
        <f>IF(Plan!A60="","",Plan!K60)</f>
        <v/>
      </c>
      <c r="F63" s="10" t="str">
        <f>IF(Plan!A60="","",Plan!J60)</f>
        <v/>
      </c>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row>
    <row r="64" spans="1:32" x14ac:dyDescent="0.25">
      <c r="A64" s="7" t="str">
        <f>IF(Plan!A61="","",Plan!A61)</f>
        <v/>
      </c>
      <c r="B64" s="8" t="str">
        <f>IF(Plan!A61="","",Plan!D61)</f>
        <v/>
      </c>
      <c r="C64" s="7" t="str">
        <f>IF(Plan!A61="","",Plan!C61)</f>
        <v/>
      </c>
      <c r="D64" s="7" t="str">
        <f>IF(Plan!A61="","",Plan!E61)</f>
        <v/>
      </c>
      <c r="E64" s="7" t="str">
        <f>IF(Plan!A61="","",Plan!K61)</f>
        <v/>
      </c>
      <c r="F64" s="10" t="str">
        <f>IF(Plan!A61="","",Plan!J61)</f>
        <v/>
      </c>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row>
    <row r="65" spans="1:32" x14ac:dyDescent="0.25">
      <c r="A65" s="7" t="str">
        <f>IF(Plan!A62="","",Plan!A62)</f>
        <v/>
      </c>
      <c r="B65" s="8" t="str">
        <f>IF(Plan!A62="","",Plan!D62)</f>
        <v/>
      </c>
      <c r="C65" s="7" t="str">
        <f>IF(Plan!A62="","",Plan!C62)</f>
        <v/>
      </c>
      <c r="D65" s="7" t="str">
        <f>IF(Plan!A62="","",Plan!E62)</f>
        <v/>
      </c>
      <c r="E65" s="7" t="str">
        <f>IF(Plan!A62="","",Plan!K62)</f>
        <v/>
      </c>
      <c r="F65" s="10" t="str">
        <f>IF(Plan!A62="","",Plan!J62)</f>
        <v/>
      </c>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row>
    <row r="66" spans="1:32" x14ac:dyDescent="0.25">
      <c r="A66" s="7" t="str">
        <f>IF(Plan!A63="","",Plan!A63)</f>
        <v/>
      </c>
      <c r="B66" s="8" t="str">
        <f>IF(Plan!A63="","",Plan!D63)</f>
        <v/>
      </c>
      <c r="C66" s="7" t="str">
        <f>IF(Plan!A63="","",Plan!C63)</f>
        <v/>
      </c>
      <c r="D66" s="7" t="str">
        <f>IF(Plan!A63="","",Plan!E63)</f>
        <v/>
      </c>
      <c r="E66" s="7" t="str">
        <f>IF(Plan!A63="","",Plan!K63)</f>
        <v/>
      </c>
      <c r="F66" s="10" t="str">
        <f>IF(Plan!A63="","",Plan!J63)</f>
        <v/>
      </c>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row>
    <row r="67" spans="1:32" x14ac:dyDescent="0.25">
      <c r="A67" s="7" t="str">
        <f>IF(Plan!A64="","",Plan!A64)</f>
        <v/>
      </c>
      <c r="B67" s="8" t="str">
        <f>IF(Plan!A64="","",Plan!D64)</f>
        <v/>
      </c>
      <c r="C67" s="7" t="str">
        <f>IF(Plan!A64="","",Plan!C64)</f>
        <v/>
      </c>
      <c r="D67" s="7" t="str">
        <f>IF(Plan!A64="","",Plan!E64)</f>
        <v/>
      </c>
      <c r="E67" s="7" t="str">
        <f>IF(Plan!A64="","",Plan!K64)</f>
        <v/>
      </c>
      <c r="F67" s="10" t="str">
        <f>IF(Plan!A64="","",Plan!J64)</f>
        <v/>
      </c>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row>
    <row r="68" spans="1:32" x14ac:dyDescent="0.25">
      <c r="A68" s="7" t="str">
        <f>IF(Plan!A65="","",Plan!A65)</f>
        <v/>
      </c>
      <c r="B68" s="8" t="str">
        <f>IF(Plan!A65="","",Plan!D65)</f>
        <v/>
      </c>
      <c r="C68" s="7" t="str">
        <f>IF(Plan!A65="","",Plan!C65)</f>
        <v/>
      </c>
      <c r="D68" s="7" t="str">
        <f>IF(Plan!A65="","",Plan!E65)</f>
        <v/>
      </c>
      <c r="E68" s="7" t="str">
        <f>IF(Plan!A65="","",Plan!K65)</f>
        <v/>
      </c>
      <c r="F68" s="10" t="str">
        <f>IF(Plan!A65="","",Plan!J65)</f>
        <v/>
      </c>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row>
    <row r="69" spans="1:32" x14ac:dyDescent="0.25">
      <c r="A69" s="7" t="str">
        <f>IF(Plan!A66="","",Plan!A66)</f>
        <v/>
      </c>
      <c r="B69" s="8" t="str">
        <f>IF(Plan!A66="","",Plan!D66)</f>
        <v/>
      </c>
      <c r="C69" s="7" t="str">
        <f>IF(Plan!A66="","",Plan!C66)</f>
        <v/>
      </c>
      <c r="D69" s="7" t="str">
        <f>IF(Plan!A66="","",Plan!E66)</f>
        <v/>
      </c>
      <c r="E69" s="7" t="str">
        <f>IF(Plan!A66="","",Plan!K66)</f>
        <v/>
      </c>
      <c r="F69" s="10" t="str">
        <f>IF(Plan!A66="","",Plan!J66)</f>
        <v/>
      </c>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row>
    <row r="70" spans="1:32" x14ac:dyDescent="0.25">
      <c r="A70" s="7" t="str">
        <f>IF(Plan!A67="","",Plan!A67)</f>
        <v/>
      </c>
      <c r="B70" s="8" t="str">
        <f>IF(Plan!A67="","",Plan!D67)</f>
        <v/>
      </c>
      <c r="C70" s="7" t="str">
        <f>IF(Plan!A67="","",Plan!C67)</f>
        <v/>
      </c>
      <c r="D70" s="7" t="str">
        <f>IF(Plan!A67="","",Plan!E67)</f>
        <v/>
      </c>
      <c r="E70" s="7" t="str">
        <f>IF(Plan!A67="","",Plan!K67)</f>
        <v/>
      </c>
      <c r="F70" s="10" t="str">
        <f>IF(Plan!A67="","",Plan!J67)</f>
        <v/>
      </c>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row>
    <row r="71" spans="1:32" x14ac:dyDescent="0.25">
      <c r="A71" s="7" t="str">
        <f>IF(Plan!A68="","",Plan!A68)</f>
        <v/>
      </c>
      <c r="B71" s="8" t="str">
        <f>IF(Plan!A68="","",Plan!D68)</f>
        <v/>
      </c>
      <c r="C71" s="7" t="str">
        <f>IF(Plan!A68="","",Plan!C68)</f>
        <v/>
      </c>
      <c r="D71" s="7" t="str">
        <f>IF(Plan!A68="","",Plan!E68)</f>
        <v/>
      </c>
      <c r="E71" s="7" t="str">
        <f>IF(Plan!A68="","",Plan!K68)</f>
        <v/>
      </c>
      <c r="F71" s="10" t="str">
        <f>IF(Plan!A68="","",Plan!J68)</f>
        <v/>
      </c>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row>
    <row r="72" spans="1:32" x14ac:dyDescent="0.25">
      <c r="A72" s="7" t="str">
        <f>IF(Plan!A69="","",Plan!A69)</f>
        <v/>
      </c>
      <c r="B72" s="8" t="str">
        <f>IF(Plan!A69="","",Plan!D69)</f>
        <v/>
      </c>
      <c r="C72" s="7" t="str">
        <f>IF(Plan!A69="","",Plan!C69)</f>
        <v/>
      </c>
      <c r="D72" s="7" t="str">
        <f>IF(Plan!A69="","",Plan!E69)</f>
        <v/>
      </c>
      <c r="E72" s="7" t="str">
        <f>IF(Plan!A69="","",Plan!K69)</f>
        <v/>
      </c>
      <c r="F72" s="10" t="str">
        <f>IF(Plan!A69="","",Plan!J69)</f>
        <v/>
      </c>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row>
    <row r="73" spans="1:32" x14ac:dyDescent="0.25">
      <c r="A73" s="7" t="str">
        <f>IF(Plan!A70="","",Plan!A70)</f>
        <v/>
      </c>
      <c r="B73" s="8" t="str">
        <f>IF(Plan!A70="","",Plan!D70)</f>
        <v/>
      </c>
      <c r="C73" s="7" t="str">
        <f>IF(Plan!A70="","",Plan!C70)</f>
        <v/>
      </c>
      <c r="D73" s="7" t="str">
        <f>IF(Plan!A70="","",Plan!E70)</f>
        <v/>
      </c>
      <c r="E73" s="7" t="str">
        <f>IF(Plan!A70="","",Plan!K70)</f>
        <v/>
      </c>
      <c r="F73" s="10" t="str">
        <f>IF(Plan!A70="","",Plan!J70)</f>
        <v/>
      </c>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row>
    <row r="74" spans="1:32" x14ac:dyDescent="0.25">
      <c r="A74" s="7" t="str">
        <f>IF(Plan!A71="","",Plan!A71)</f>
        <v/>
      </c>
      <c r="B74" s="8" t="str">
        <f>IF(Plan!A71="","",Plan!D71)</f>
        <v/>
      </c>
      <c r="C74" s="7" t="str">
        <f>IF(Plan!A71="","",Plan!C71)</f>
        <v/>
      </c>
      <c r="D74" s="7" t="str">
        <f>IF(Plan!A71="","",Plan!E71)</f>
        <v/>
      </c>
      <c r="E74" s="7" t="str">
        <f>IF(Plan!A71="","",Plan!K71)</f>
        <v/>
      </c>
      <c r="F74" s="10" t="str">
        <f>IF(Plan!A71="","",Plan!J71)</f>
        <v/>
      </c>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row>
    <row r="75" spans="1:32" x14ac:dyDescent="0.25">
      <c r="A75" s="7" t="str">
        <f>IF(Plan!A72="","",Plan!A72)</f>
        <v/>
      </c>
      <c r="B75" s="8" t="str">
        <f>IF(Plan!A72="","",Plan!D72)</f>
        <v/>
      </c>
      <c r="C75" s="7" t="str">
        <f>IF(Plan!A72="","",Plan!C72)</f>
        <v/>
      </c>
      <c r="D75" s="7" t="str">
        <f>IF(Plan!A72="","",Plan!E72)</f>
        <v/>
      </c>
      <c r="E75" s="7" t="str">
        <f>IF(Plan!A72="","",Plan!K72)</f>
        <v/>
      </c>
      <c r="F75" s="10" t="str">
        <f>IF(Plan!A72="","",Plan!J72)</f>
        <v/>
      </c>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row>
    <row r="76" spans="1:32" x14ac:dyDescent="0.25">
      <c r="A76" s="7" t="str">
        <f>IF(Plan!A73="","",Plan!A73)</f>
        <v/>
      </c>
      <c r="B76" s="8" t="str">
        <f>IF(Plan!A73="","",Plan!D73)</f>
        <v/>
      </c>
      <c r="C76" s="7" t="str">
        <f>IF(Plan!A73="","",Plan!C73)</f>
        <v/>
      </c>
      <c r="D76" s="7" t="str">
        <f>IF(Plan!A73="","",Plan!E73)</f>
        <v/>
      </c>
      <c r="E76" s="7" t="str">
        <f>IF(Plan!A73="","",Plan!K73)</f>
        <v/>
      </c>
      <c r="F76" s="10" t="str">
        <f>IF(Plan!A73="","",Plan!J73)</f>
        <v/>
      </c>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row>
    <row r="77" spans="1:32" x14ac:dyDescent="0.25">
      <c r="A77" s="7" t="str">
        <f>IF(Plan!A74="","",Plan!A74)</f>
        <v/>
      </c>
      <c r="B77" s="8" t="str">
        <f>IF(Plan!A74="","",Plan!D74)</f>
        <v/>
      </c>
      <c r="C77" s="7" t="str">
        <f>IF(Plan!A74="","",Plan!C74)</f>
        <v/>
      </c>
      <c r="D77" s="7" t="str">
        <f>IF(Plan!A74="","",Plan!E74)</f>
        <v/>
      </c>
      <c r="E77" s="7" t="str">
        <f>IF(Plan!A74="","",Plan!K74)</f>
        <v/>
      </c>
      <c r="F77" s="10" t="str">
        <f>IF(Plan!A74="","",Plan!J74)</f>
        <v/>
      </c>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row>
    <row r="78" spans="1:32" x14ac:dyDescent="0.25">
      <c r="A78" s="7" t="str">
        <f>IF(Plan!A75="","",Plan!A75)</f>
        <v/>
      </c>
      <c r="B78" s="8" t="str">
        <f>IF(Plan!A75="","",Plan!D75)</f>
        <v/>
      </c>
      <c r="C78" s="7" t="str">
        <f>IF(Plan!A75="","",Plan!C75)</f>
        <v/>
      </c>
      <c r="D78" s="7" t="str">
        <f>IF(Plan!A75="","",Plan!E75)</f>
        <v/>
      </c>
      <c r="E78" s="7" t="str">
        <f>IF(Plan!A75="","",Plan!K75)</f>
        <v/>
      </c>
      <c r="F78" s="10" t="str">
        <f>IF(Plan!A75="","",Plan!J75)</f>
        <v/>
      </c>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row>
    <row r="79" spans="1:32" x14ac:dyDescent="0.25">
      <c r="A79" s="7" t="str">
        <f>IF(Plan!A76="","",Plan!A76)</f>
        <v/>
      </c>
      <c r="B79" s="8" t="str">
        <f>IF(Plan!A76="","",Plan!D76)</f>
        <v/>
      </c>
      <c r="C79" s="7" t="str">
        <f>IF(Plan!A76="","",Plan!C76)</f>
        <v/>
      </c>
      <c r="D79" s="7" t="str">
        <f>IF(Plan!A76="","",Plan!E76)</f>
        <v/>
      </c>
      <c r="E79" s="7" t="str">
        <f>IF(Plan!A76="","",Plan!K76)</f>
        <v/>
      </c>
      <c r="F79" s="10" t="str">
        <f>IF(Plan!A76="","",Plan!J76)</f>
        <v/>
      </c>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row>
    <row r="80" spans="1:32" x14ac:dyDescent="0.25">
      <c r="A80" s="7" t="str">
        <f>IF(Plan!A77="","",Plan!A77)</f>
        <v/>
      </c>
      <c r="B80" s="8" t="str">
        <f>IF(Plan!A77="","",Plan!D77)</f>
        <v/>
      </c>
      <c r="C80" s="7" t="str">
        <f>IF(Plan!A77="","",Plan!C77)</f>
        <v/>
      </c>
      <c r="D80" s="7" t="str">
        <f>IF(Plan!A77="","",Plan!E77)</f>
        <v/>
      </c>
      <c r="E80" s="7" t="str">
        <f>IF(Plan!A77="","",Plan!K77)</f>
        <v/>
      </c>
      <c r="F80" s="10" t="str">
        <f>IF(Plan!A77="","",Plan!J77)</f>
        <v/>
      </c>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row>
    <row r="81" spans="1:32" x14ac:dyDescent="0.25">
      <c r="A81" s="7" t="str">
        <f>IF(Plan!A78="","",Plan!A78)</f>
        <v/>
      </c>
      <c r="B81" s="8" t="str">
        <f>IF(Plan!A78="","",Plan!D78)</f>
        <v/>
      </c>
      <c r="C81" s="7" t="str">
        <f>IF(Plan!A78="","",Plan!C78)</f>
        <v/>
      </c>
      <c r="D81" s="7" t="str">
        <f>IF(Plan!A78="","",Plan!E78)</f>
        <v/>
      </c>
      <c r="E81" s="7" t="str">
        <f>IF(Plan!A78="","",Plan!K78)</f>
        <v/>
      </c>
      <c r="F81" s="10" t="str">
        <f>IF(Plan!A78="","",Plan!J78)</f>
        <v/>
      </c>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row>
    <row r="82" spans="1:32" x14ac:dyDescent="0.25">
      <c r="A82" s="7" t="str">
        <f>IF(Plan!A79="","",Plan!A79)</f>
        <v/>
      </c>
      <c r="B82" s="8" t="str">
        <f>IF(Plan!A79="","",Plan!D79)</f>
        <v/>
      </c>
      <c r="C82" s="7" t="str">
        <f>IF(Plan!A79="","",Plan!C79)</f>
        <v/>
      </c>
      <c r="D82" s="7" t="str">
        <f>IF(Plan!A79="","",Plan!E79)</f>
        <v/>
      </c>
      <c r="E82" s="7" t="str">
        <f>IF(Plan!A79="","",Plan!K79)</f>
        <v/>
      </c>
      <c r="F82" s="10" t="str">
        <f>IF(Plan!A79="","",Plan!J79)</f>
        <v/>
      </c>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row>
    <row r="83" spans="1:32" x14ac:dyDescent="0.25">
      <c r="A83" s="7" t="str">
        <f>IF(Plan!A80="","",Plan!A80)</f>
        <v/>
      </c>
      <c r="B83" s="8" t="str">
        <f>IF(Plan!A80="","",Plan!D80)</f>
        <v/>
      </c>
      <c r="C83" s="7" t="str">
        <f>IF(Plan!A80="","",Plan!C80)</f>
        <v/>
      </c>
      <c r="D83" s="7" t="str">
        <f>IF(Plan!A80="","",Plan!E80)</f>
        <v/>
      </c>
      <c r="E83" s="7" t="str">
        <f>IF(Plan!A80="","",Plan!K80)</f>
        <v/>
      </c>
      <c r="F83" s="10" t="str">
        <f>IF(Plan!A80="","",Plan!J80)</f>
        <v/>
      </c>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row>
    <row r="84" spans="1:32" x14ac:dyDescent="0.25">
      <c r="A84" s="7" t="str">
        <f>IF(Plan!A81="","",Plan!A81)</f>
        <v/>
      </c>
      <c r="B84" s="8" t="str">
        <f>IF(Plan!A81="","",Plan!D81)</f>
        <v/>
      </c>
      <c r="C84" s="7" t="str">
        <f>IF(Plan!A81="","",Plan!C81)</f>
        <v/>
      </c>
      <c r="D84" s="7" t="str">
        <f>IF(Plan!A81="","",Plan!E81)</f>
        <v/>
      </c>
      <c r="E84" s="7" t="str">
        <f>IF(Plan!A81="","",Plan!K81)</f>
        <v/>
      </c>
      <c r="F84" s="10" t="str">
        <f>IF(Plan!A81="","",Plan!J81)</f>
        <v/>
      </c>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row>
    <row r="85" spans="1:32" x14ac:dyDescent="0.25">
      <c r="A85" s="7" t="str">
        <f>IF(Plan!A82="","",Plan!A82)</f>
        <v/>
      </c>
      <c r="B85" s="8" t="str">
        <f>IF(Plan!A82="","",Plan!D82)</f>
        <v/>
      </c>
      <c r="C85" s="7" t="str">
        <f>IF(Plan!A82="","",Plan!C82)</f>
        <v/>
      </c>
      <c r="D85" s="7" t="str">
        <f>IF(Plan!A82="","",Plan!E82)</f>
        <v/>
      </c>
      <c r="E85" s="7" t="str">
        <f>IF(Plan!A82="","",Plan!K82)</f>
        <v/>
      </c>
      <c r="F85" s="10" t="str">
        <f>IF(Plan!A82="","",Plan!J82)</f>
        <v/>
      </c>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row>
    <row r="86" spans="1:32" x14ac:dyDescent="0.25">
      <c r="A86" s="7" t="str">
        <f>IF(Plan!A83="","",Plan!A83)</f>
        <v/>
      </c>
      <c r="B86" s="8" t="str">
        <f>IF(Plan!A83="","",Plan!D83)</f>
        <v/>
      </c>
      <c r="C86" s="7" t="str">
        <f>IF(Plan!A83="","",Plan!C83)</f>
        <v/>
      </c>
      <c r="D86" s="7" t="str">
        <f>IF(Plan!A83="","",Plan!E83)</f>
        <v/>
      </c>
      <c r="E86" s="7" t="str">
        <f>IF(Plan!A83="","",Plan!K83)</f>
        <v/>
      </c>
      <c r="F86" s="10" t="str">
        <f>IF(Plan!A83="","",Plan!J83)</f>
        <v/>
      </c>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row>
    <row r="87" spans="1:32" x14ac:dyDescent="0.25">
      <c r="A87" s="7" t="str">
        <f>IF(Plan!A84="","",Plan!A84)</f>
        <v/>
      </c>
      <c r="B87" s="8" t="str">
        <f>IF(Plan!A84="","",Plan!D84)</f>
        <v/>
      </c>
      <c r="C87" s="7" t="str">
        <f>IF(Plan!A84="","",Plan!C84)</f>
        <v/>
      </c>
      <c r="D87" s="7" t="str">
        <f>IF(Plan!A84="","",Plan!E84)</f>
        <v/>
      </c>
      <c r="E87" s="7" t="str">
        <f>IF(Plan!A84="","",Plan!K84)</f>
        <v/>
      </c>
      <c r="F87" s="10" t="str">
        <f>IF(Plan!A84="","",Plan!J84)</f>
        <v/>
      </c>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row>
    <row r="88" spans="1:32" x14ac:dyDescent="0.25">
      <c r="A88" s="7" t="str">
        <f>IF(Plan!A85="","",Plan!A85)</f>
        <v/>
      </c>
      <c r="B88" s="8" t="str">
        <f>IF(Plan!A85="","",Plan!D85)</f>
        <v/>
      </c>
      <c r="C88" s="7" t="str">
        <f>IF(Plan!A85="","",Plan!C85)</f>
        <v/>
      </c>
      <c r="D88" s="7" t="str">
        <f>IF(Plan!A85="","",Plan!E85)</f>
        <v/>
      </c>
      <c r="E88" s="7" t="str">
        <f>IF(Plan!A85="","",Plan!K85)</f>
        <v/>
      </c>
      <c r="F88" s="10" t="str">
        <f>IF(Plan!A85="","",Plan!J85)</f>
        <v/>
      </c>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row>
    <row r="89" spans="1:32" x14ac:dyDescent="0.25">
      <c r="A89" s="7" t="str">
        <f>IF(Plan!A86="","",Plan!A86)</f>
        <v/>
      </c>
      <c r="B89" s="8" t="str">
        <f>IF(Plan!A86="","",Plan!D86)</f>
        <v/>
      </c>
      <c r="C89" s="7" t="str">
        <f>IF(Plan!A86="","",Plan!C86)</f>
        <v/>
      </c>
      <c r="D89" s="7" t="str">
        <f>IF(Plan!A86="","",Plan!E86)</f>
        <v/>
      </c>
      <c r="E89" s="7" t="str">
        <f>IF(Plan!A86="","",Plan!K86)</f>
        <v/>
      </c>
      <c r="F89" s="10" t="str">
        <f>IF(Plan!A86="","",Plan!J86)</f>
        <v/>
      </c>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row>
    <row r="90" spans="1:32" x14ac:dyDescent="0.25">
      <c r="A90" s="7" t="str">
        <f>IF(Plan!A87="","",Plan!A87)</f>
        <v/>
      </c>
      <c r="B90" s="8" t="str">
        <f>IF(Plan!A87="","",Plan!D87)</f>
        <v/>
      </c>
      <c r="C90" s="7" t="str">
        <f>IF(Plan!A87="","",Plan!C87)</f>
        <v/>
      </c>
      <c r="D90" s="7" t="str">
        <f>IF(Plan!A87="","",Plan!E87)</f>
        <v/>
      </c>
      <c r="E90" s="7" t="str">
        <f>IF(Plan!A87="","",Plan!K87)</f>
        <v/>
      </c>
      <c r="F90" s="10" t="str">
        <f>IF(Plan!A87="","",Plan!J87)</f>
        <v/>
      </c>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row>
    <row r="91" spans="1:32" x14ac:dyDescent="0.25">
      <c r="A91" s="7" t="str">
        <f>IF(Plan!A88="","",Plan!A88)</f>
        <v/>
      </c>
      <c r="B91" s="8" t="str">
        <f>IF(Plan!A88="","",Plan!D88)</f>
        <v/>
      </c>
      <c r="C91" s="7" t="str">
        <f>IF(Plan!A88="","",Plan!C88)</f>
        <v/>
      </c>
      <c r="D91" s="7" t="str">
        <f>IF(Plan!A88="","",Plan!E88)</f>
        <v/>
      </c>
      <c r="E91" s="7" t="str">
        <f>IF(Plan!A88="","",Plan!K88)</f>
        <v/>
      </c>
      <c r="F91" s="10" t="str">
        <f>IF(Plan!A88="","",Plan!J88)</f>
        <v/>
      </c>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row>
    <row r="92" spans="1:32" x14ac:dyDescent="0.25">
      <c r="A92" s="7" t="str">
        <f>IF(Plan!A89="","",Plan!A89)</f>
        <v/>
      </c>
      <c r="B92" s="8" t="str">
        <f>IF(Plan!A89="","",Plan!D89)</f>
        <v/>
      </c>
      <c r="C92" s="7" t="str">
        <f>IF(Plan!A89="","",Plan!C89)</f>
        <v/>
      </c>
      <c r="D92" s="7" t="str">
        <f>IF(Plan!A89="","",Plan!E89)</f>
        <v/>
      </c>
      <c r="E92" s="7" t="str">
        <f>IF(Plan!A89="","",Plan!K89)</f>
        <v/>
      </c>
      <c r="F92" s="10" t="str">
        <f>IF(Plan!A89="","",Plan!J89)</f>
        <v/>
      </c>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row>
    <row r="93" spans="1:32" x14ac:dyDescent="0.25">
      <c r="A93" s="7" t="str">
        <f>IF(Plan!A90="","",Plan!A90)</f>
        <v/>
      </c>
      <c r="B93" s="8" t="str">
        <f>IF(Plan!A90="","",Plan!D90)</f>
        <v/>
      </c>
      <c r="C93" s="7" t="str">
        <f>IF(Plan!A90="","",Plan!C90)</f>
        <v/>
      </c>
      <c r="D93" s="7" t="str">
        <f>IF(Plan!A90="","",Plan!E90)</f>
        <v/>
      </c>
      <c r="E93" s="7" t="str">
        <f>IF(Plan!A90="","",Plan!K90)</f>
        <v/>
      </c>
      <c r="F93" s="10" t="str">
        <f>IF(Plan!A90="","",Plan!J90)</f>
        <v/>
      </c>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row>
    <row r="94" spans="1:32" x14ac:dyDescent="0.25">
      <c r="A94" s="7" t="str">
        <f>IF(Plan!A91="","",Plan!A91)</f>
        <v/>
      </c>
      <c r="B94" s="8" t="str">
        <f>IF(Plan!A91="","",Plan!D91)</f>
        <v/>
      </c>
      <c r="C94" s="7" t="str">
        <f>IF(Plan!A91="","",Plan!C91)</f>
        <v/>
      </c>
      <c r="D94" s="7" t="str">
        <f>IF(Plan!A91="","",Plan!E91)</f>
        <v/>
      </c>
      <c r="E94" s="7" t="str">
        <f>IF(Plan!A91="","",Plan!K91)</f>
        <v/>
      </c>
      <c r="F94" s="10" t="str">
        <f>IF(Plan!A91="","",Plan!J91)</f>
        <v/>
      </c>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row>
    <row r="95" spans="1:32" x14ac:dyDescent="0.25">
      <c r="A95" s="7" t="str">
        <f>IF(Plan!A92="","",Plan!A92)</f>
        <v/>
      </c>
      <c r="B95" s="8" t="str">
        <f>IF(Plan!A92="","",Plan!D92)</f>
        <v/>
      </c>
      <c r="C95" s="7" t="str">
        <f>IF(Plan!A92="","",Plan!C92)</f>
        <v/>
      </c>
      <c r="D95" s="7" t="str">
        <f>IF(Plan!A92="","",Plan!E92)</f>
        <v/>
      </c>
      <c r="E95" s="7" t="str">
        <f>IF(Plan!A92="","",Plan!K92)</f>
        <v/>
      </c>
      <c r="F95" s="10" t="str">
        <f>IF(Plan!A92="","",Plan!J92)</f>
        <v/>
      </c>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row>
    <row r="96" spans="1:32" x14ac:dyDescent="0.25">
      <c r="A96" s="7" t="str">
        <f>IF(Plan!A93="","",Plan!A93)</f>
        <v/>
      </c>
      <c r="B96" s="8" t="str">
        <f>IF(Plan!A93="","",Plan!D93)</f>
        <v/>
      </c>
      <c r="C96" s="7" t="str">
        <f>IF(Plan!A93="","",Plan!C93)</f>
        <v/>
      </c>
      <c r="D96" s="7" t="str">
        <f>IF(Plan!A93="","",Plan!E93)</f>
        <v/>
      </c>
      <c r="E96" s="7" t="str">
        <f>IF(Plan!A93="","",Plan!K93)</f>
        <v/>
      </c>
      <c r="F96" s="10" t="str">
        <f>IF(Plan!A93="","",Plan!J93)</f>
        <v/>
      </c>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row>
    <row r="97" spans="1:32" x14ac:dyDescent="0.25">
      <c r="A97" s="7" t="str">
        <f>IF(Plan!A94="","",Plan!A94)</f>
        <v/>
      </c>
      <c r="B97" s="8" t="str">
        <f>IF(Plan!A94="","",Plan!D94)</f>
        <v/>
      </c>
      <c r="C97" s="7" t="str">
        <f>IF(Plan!A94="","",Plan!C94)</f>
        <v/>
      </c>
      <c r="D97" s="7" t="str">
        <f>IF(Plan!A94="","",Plan!E94)</f>
        <v/>
      </c>
      <c r="E97" s="7" t="str">
        <f>IF(Plan!A94="","",Plan!K94)</f>
        <v/>
      </c>
      <c r="F97" s="10" t="str">
        <f>IF(Plan!A94="","",Plan!J94)</f>
        <v/>
      </c>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row>
    <row r="98" spans="1:32" x14ac:dyDescent="0.25">
      <c r="A98" s="7" t="str">
        <f>IF(Plan!A95="","",Plan!A95)</f>
        <v/>
      </c>
      <c r="B98" s="8" t="str">
        <f>IF(Plan!A95="","",Plan!D95)</f>
        <v/>
      </c>
      <c r="C98" s="7" t="str">
        <f>IF(Plan!A95="","",Plan!C95)</f>
        <v/>
      </c>
      <c r="D98" s="7" t="str">
        <f>IF(Plan!A95="","",Plan!E95)</f>
        <v/>
      </c>
      <c r="E98" s="7" t="str">
        <f>IF(Plan!A95="","",Plan!K95)</f>
        <v/>
      </c>
      <c r="F98" s="10" t="str">
        <f>IF(Plan!A95="","",Plan!J95)</f>
        <v/>
      </c>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row>
    <row r="99" spans="1:32" x14ac:dyDescent="0.25">
      <c r="A99" s="7" t="str">
        <f>IF(Plan!A96="","",Plan!A96)</f>
        <v/>
      </c>
      <c r="B99" s="8" t="str">
        <f>IF(Plan!A96="","",Plan!D96)</f>
        <v/>
      </c>
      <c r="C99" s="7" t="str">
        <f>IF(Plan!A96="","",Plan!C96)</f>
        <v/>
      </c>
      <c r="D99" s="7" t="str">
        <f>IF(Plan!A96="","",Plan!E96)</f>
        <v/>
      </c>
      <c r="E99" s="7" t="str">
        <f>IF(Plan!A96="","",Plan!K96)</f>
        <v/>
      </c>
      <c r="F99" s="10" t="str">
        <f>IF(Plan!A96="","",Plan!J96)</f>
        <v/>
      </c>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row>
    <row r="100" spans="1:32" x14ac:dyDescent="0.25">
      <c r="A100" s="7" t="str">
        <f>IF(Plan!A97="","",Plan!A97)</f>
        <v/>
      </c>
      <c r="B100" s="8" t="str">
        <f>IF(Plan!A97="","",Plan!D97)</f>
        <v/>
      </c>
      <c r="C100" s="7" t="str">
        <f>IF(Plan!A97="","",Plan!C97)</f>
        <v/>
      </c>
      <c r="D100" s="7" t="str">
        <f>IF(Plan!A97="","",Plan!E97)</f>
        <v/>
      </c>
      <c r="E100" s="7" t="str">
        <f>IF(Plan!A97="","",Plan!K97)</f>
        <v/>
      </c>
      <c r="F100" s="10" t="str">
        <f>IF(Plan!A97="","",Plan!J97)</f>
        <v/>
      </c>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row>
    <row r="101" spans="1:32" x14ac:dyDescent="0.25">
      <c r="A101" s="7" t="str">
        <f>IF(Plan!A98="","",Plan!A98)</f>
        <v/>
      </c>
      <c r="B101" s="8" t="str">
        <f>IF(Plan!A98="","",Plan!D98)</f>
        <v/>
      </c>
      <c r="C101" s="7" t="str">
        <f>IF(Plan!A98="","",Plan!C98)</f>
        <v/>
      </c>
      <c r="D101" s="7" t="str">
        <f>IF(Plan!A98="","",Plan!E98)</f>
        <v/>
      </c>
      <c r="E101" s="7" t="str">
        <f>IF(Plan!A98="","",Plan!K98)</f>
        <v/>
      </c>
      <c r="F101" s="10" t="str">
        <f>IF(Plan!A98="","",Plan!J98)</f>
        <v/>
      </c>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row>
    <row r="102" spans="1:32" x14ac:dyDescent="0.25">
      <c r="A102" s="7" t="str">
        <f>IF(Plan!A99="","",Plan!A99)</f>
        <v/>
      </c>
      <c r="B102" s="8" t="str">
        <f>IF(Plan!A99="","",Plan!D99)</f>
        <v/>
      </c>
      <c r="C102" s="7" t="str">
        <f>IF(Plan!A99="","",Plan!C99)</f>
        <v/>
      </c>
      <c r="D102" s="7" t="str">
        <f>IF(Plan!A99="","",Plan!E99)</f>
        <v/>
      </c>
      <c r="E102" s="7" t="str">
        <f>IF(Plan!A99="","",Plan!K99)</f>
        <v/>
      </c>
      <c r="F102" s="10" t="str">
        <f>IF(Plan!A99="","",Plan!J99)</f>
        <v/>
      </c>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row>
    <row r="103" spans="1:32" x14ac:dyDescent="0.25">
      <c r="A103" s="7" t="str">
        <f>IF(Plan!A100="","",Plan!A100)</f>
        <v/>
      </c>
      <c r="B103" s="8" t="str">
        <f>IF(Plan!A100="","",Plan!D100)</f>
        <v/>
      </c>
      <c r="C103" s="7" t="str">
        <f>IF(Plan!A100="","",Plan!C100)</f>
        <v/>
      </c>
      <c r="D103" s="7" t="str">
        <f>IF(Plan!A100="","",Plan!E100)</f>
        <v/>
      </c>
      <c r="E103" s="7" t="str">
        <f>IF(Plan!A100="","",Plan!K100)</f>
        <v/>
      </c>
      <c r="F103" s="10" t="str">
        <f>IF(Plan!A100="","",Plan!J100)</f>
        <v/>
      </c>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row>
    <row r="104" spans="1:32" x14ac:dyDescent="0.25">
      <c r="A104" s="7" t="str">
        <f>IF(Plan!A101="","",Plan!A101)</f>
        <v/>
      </c>
      <c r="B104" s="8" t="str">
        <f>IF(Plan!A101="","",Plan!D101)</f>
        <v/>
      </c>
      <c r="C104" s="7" t="str">
        <f>IF(Plan!A101="","",Plan!C101)</f>
        <v/>
      </c>
      <c r="D104" s="7" t="str">
        <f>IF(Plan!A101="","",Plan!E101)</f>
        <v/>
      </c>
      <c r="E104" s="7" t="str">
        <f>IF(Plan!A101="","",Plan!K101)</f>
        <v/>
      </c>
      <c r="F104" s="10" t="str">
        <f>IF(Plan!A101="","",Plan!J101)</f>
        <v/>
      </c>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row>
    <row r="105" spans="1:32" x14ac:dyDescent="0.25">
      <c r="A105" s="7" t="str">
        <f>IF(Plan!A102="","",Plan!A102)</f>
        <v/>
      </c>
      <c r="B105" s="8" t="str">
        <f>IF(Plan!A102="","",Plan!D102)</f>
        <v/>
      </c>
      <c r="C105" s="7" t="str">
        <f>IF(Plan!A102="","",Plan!C102)</f>
        <v/>
      </c>
      <c r="D105" s="7" t="str">
        <f>IF(Plan!A102="","",Plan!E102)</f>
        <v/>
      </c>
      <c r="E105" s="7" t="str">
        <f>IF(Plan!A102="","",Plan!K102)</f>
        <v/>
      </c>
      <c r="F105" s="10" t="str">
        <f>IF(Plan!A102="","",Plan!J102)</f>
        <v/>
      </c>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row>
    <row r="106" spans="1:32" x14ac:dyDescent="0.25">
      <c r="A106" s="7" t="str">
        <f>IF(Plan!A103="","",Plan!A103)</f>
        <v/>
      </c>
      <c r="B106" s="8" t="str">
        <f>IF(Plan!A103="","",Plan!D103)</f>
        <v/>
      </c>
      <c r="C106" s="7" t="str">
        <f>IF(Plan!A103="","",Plan!C103)</f>
        <v/>
      </c>
      <c r="D106" s="7" t="str">
        <f>IF(Plan!A103="","",Plan!E103)</f>
        <v/>
      </c>
      <c r="E106" s="7" t="str">
        <f>IF(Plan!A103="","",Plan!K103)</f>
        <v/>
      </c>
      <c r="F106" s="10" t="str">
        <f>IF(Plan!A103="","",Plan!J103)</f>
        <v/>
      </c>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row>
    <row r="107" spans="1:32" x14ac:dyDescent="0.25">
      <c r="A107" s="7" t="str">
        <f>IF(Plan!A104="","",Plan!A104)</f>
        <v/>
      </c>
      <c r="B107" s="8" t="str">
        <f>IF(Plan!A104="","",Plan!D104)</f>
        <v/>
      </c>
      <c r="C107" s="7" t="str">
        <f>IF(Plan!A104="","",Plan!C104)</f>
        <v/>
      </c>
      <c r="D107" s="7" t="str">
        <f>IF(Plan!A104="","",Plan!E104)</f>
        <v/>
      </c>
      <c r="E107" s="7" t="str">
        <f>IF(Plan!A104="","",Plan!K104)</f>
        <v/>
      </c>
      <c r="F107" s="10" t="str">
        <f>IF(Plan!A104="","",Plan!J104)</f>
        <v/>
      </c>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row>
    <row r="108" spans="1:32" x14ac:dyDescent="0.25">
      <c r="A108" s="7" t="str">
        <f>IF(Plan!A105="","",Plan!A105)</f>
        <v/>
      </c>
      <c r="B108" s="8" t="str">
        <f>IF(Plan!A105="","",Plan!D105)</f>
        <v/>
      </c>
      <c r="C108" s="7" t="str">
        <f>IF(Plan!A105="","",Plan!C105)</f>
        <v/>
      </c>
      <c r="D108" s="7" t="str">
        <f>IF(Plan!A105="","",Plan!E105)</f>
        <v/>
      </c>
      <c r="E108" s="7" t="str">
        <f>IF(Plan!A105="","",Plan!K105)</f>
        <v/>
      </c>
      <c r="F108" s="10" t="str">
        <f>IF(Plan!A105="","",Plan!J105)</f>
        <v/>
      </c>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row>
    <row r="109" spans="1:32" x14ac:dyDescent="0.25">
      <c r="A109" s="7" t="str">
        <f>IF(Plan!A106="","",Plan!A106)</f>
        <v/>
      </c>
      <c r="B109" s="8" t="str">
        <f>IF(Plan!A106="","",Plan!D106)</f>
        <v/>
      </c>
      <c r="C109" s="7" t="str">
        <f>IF(Plan!A106="","",Plan!C106)</f>
        <v/>
      </c>
      <c r="D109" s="7" t="str">
        <f>IF(Plan!A106="","",Plan!E106)</f>
        <v/>
      </c>
      <c r="E109" s="7" t="str">
        <f>IF(Plan!A106="","",Plan!K106)</f>
        <v/>
      </c>
      <c r="F109" s="10" t="str">
        <f>IF(Plan!A106="","",Plan!J106)</f>
        <v/>
      </c>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row>
    <row r="110" spans="1:32" x14ac:dyDescent="0.25">
      <c r="A110" s="7" t="str">
        <f>IF(Plan!A107="","",Plan!A107)</f>
        <v/>
      </c>
      <c r="B110" s="8" t="str">
        <f>IF(Plan!A107="","",Plan!D107)</f>
        <v/>
      </c>
      <c r="C110" s="7" t="str">
        <f>IF(Plan!A107="","",Plan!C107)</f>
        <v/>
      </c>
      <c r="D110" s="7" t="str">
        <f>IF(Plan!A107="","",Plan!E107)</f>
        <v/>
      </c>
      <c r="E110" s="7" t="str">
        <f>IF(Plan!A107="","",Plan!K107)</f>
        <v/>
      </c>
      <c r="F110" s="10" t="str">
        <f>IF(Plan!A107="","",Plan!J107)</f>
        <v/>
      </c>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row>
    <row r="111" spans="1:32" x14ac:dyDescent="0.25">
      <c r="A111" s="7" t="str">
        <f>IF(Plan!A108="","",Plan!A108)</f>
        <v/>
      </c>
      <c r="B111" s="8" t="str">
        <f>IF(Plan!A108="","",Plan!D108)</f>
        <v/>
      </c>
      <c r="C111" s="7" t="str">
        <f>IF(Plan!A108="","",Plan!C108)</f>
        <v/>
      </c>
      <c r="D111" s="7" t="str">
        <f>IF(Plan!A108="","",Plan!E108)</f>
        <v/>
      </c>
      <c r="E111" s="7" t="str">
        <f>IF(Plan!A108="","",Plan!K108)</f>
        <v/>
      </c>
      <c r="F111" s="10" t="str">
        <f>IF(Plan!A108="","",Plan!J108)</f>
        <v/>
      </c>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row>
    <row r="112" spans="1:32" x14ac:dyDescent="0.25">
      <c r="A112" s="7" t="str">
        <f>IF(Plan!A109="","",Plan!A109)</f>
        <v/>
      </c>
      <c r="B112" s="8" t="str">
        <f>IF(Plan!A109="","",Plan!D109)</f>
        <v/>
      </c>
      <c r="C112" s="7" t="str">
        <f>IF(Plan!A109="","",Plan!C109)</f>
        <v/>
      </c>
      <c r="D112" s="7" t="str">
        <f>IF(Plan!A109="","",Plan!E109)</f>
        <v/>
      </c>
      <c r="E112" s="7" t="str">
        <f>IF(Plan!A109="","",Plan!K109)</f>
        <v/>
      </c>
      <c r="F112" s="10" t="str">
        <f>IF(Plan!A109="","",Plan!J109)</f>
        <v/>
      </c>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row>
    <row r="113" spans="1:32" x14ac:dyDescent="0.25">
      <c r="A113" s="7" t="str">
        <f>IF(Plan!A110="","",Plan!A110)</f>
        <v/>
      </c>
      <c r="B113" s="8" t="str">
        <f>IF(Plan!A110="","",Plan!D110)</f>
        <v/>
      </c>
      <c r="C113" s="7" t="str">
        <f>IF(Plan!A110="","",Plan!C110)</f>
        <v/>
      </c>
      <c r="D113" s="7" t="str">
        <f>IF(Plan!A110="","",Plan!E110)</f>
        <v/>
      </c>
      <c r="E113" s="7" t="str">
        <f>IF(Plan!A110="","",Plan!K110)</f>
        <v/>
      </c>
      <c r="F113" s="10" t="str">
        <f>IF(Plan!A110="","",Plan!J110)</f>
        <v/>
      </c>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row>
    <row r="114" spans="1:32" x14ac:dyDescent="0.25">
      <c r="A114" s="7" t="str">
        <f>IF(Plan!A111="","",Plan!A111)</f>
        <v/>
      </c>
      <c r="B114" s="8" t="str">
        <f>IF(Plan!A111="","",Plan!D111)</f>
        <v/>
      </c>
      <c r="C114" s="7" t="str">
        <f>IF(Plan!A111="","",Plan!C111)</f>
        <v/>
      </c>
      <c r="D114" s="7" t="str">
        <f>IF(Plan!A111="","",Plan!E111)</f>
        <v/>
      </c>
      <c r="E114" s="7" t="str">
        <f>IF(Plan!A111="","",Plan!K111)</f>
        <v/>
      </c>
      <c r="F114" s="10" t="str">
        <f>IF(Plan!A111="","",Plan!J111)</f>
        <v/>
      </c>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row>
    <row r="115" spans="1:32" x14ac:dyDescent="0.25">
      <c r="A115" s="7" t="str">
        <f>IF(Plan!A112="","",Plan!A112)</f>
        <v/>
      </c>
      <c r="B115" s="8" t="str">
        <f>IF(Plan!A112="","",Plan!D112)</f>
        <v/>
      </c>
      <c r="C115" s="7" t="str">
        <f>IF(Plan!A112="","",Plan!C112)</f>
        <v/>
      </c>
      <c r="D115" s="7" t="str">
        <f>IF(Plan!A112="","",Plan!E112)</f>
        <v/>
      </c>
      <c r="E115" s="7" t="str">
        <f>IF(Plan!A112="","",Plan!K112)</f>
        <v/>
      </c>
      <c r="F115" s="10" t="str">
        <f>IF(Plan!A112="","",Plan!J112)</f>
        <v/>
      </c>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row>
    <row r="116" spans="1:32" x14ac:dyDescent="0.25">
      <c r="A116" s="7" t="str">
        <f>IF(Plan!A113="","",Plan!A113)</f>
        <v/>
      </c>
      <c r="B116" s="8" t="str">
        <f>IF(Plan!A113="","",Plan!D113)</f>
        <v/>
      </c>
      <c r="C116" s="7" t="str">
        <f>IF(Plan!A113="","",Plan!C113)</f>
        <v/>
      </c>
      <c r="D116" s="7" t="str">
        <f>IF(Plan!A113="","",Plan!E113)</f>
        <v/>
      </c>
      <c r="E116" s="7" t="str">
        <f>IF(Plan!A113="","",Plan!K113)</f>
        <v/>
      </c>
      <c r="F116" s="10" t="str">
        <f>IF(Plan!A113="","",Plan!J113)</f>
        <v/>
      </c>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row>
    <row r="117" spans="1:32" x14ac:dyDescent="0.25">
      <c r="A117" s="7" t="str">
        <f>IF(Plan!A114="","",Plan!A114)</f>
        <v/>
      </c>
      <c r="B117" s="8" t="str">
        <f>IF(Plan!A114="","",Plan!D114)</f>
        <v/>
      </c>
      <c r="C117" s="7" t="str">
        <f>IF(Plan!A114="","",Plan!C114)</f>
        <v/>
      </c>
      <c r="D117" s="7" t="str">
        <f>IF(Plan!A114="","",Plan!E114)</f>
        <v/>
      </c>
      <c r="E117" s="7" t="str">
        <f>IF(Plan!A114="","",Plan!K114)</f>
        <v/>
      </c>
      <c r="F117" s="10" t="str">
        <f>IF(Plan!A114="","",Plan!J114)</f>
        <v/>
      </c>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row>
    <row r="118" spans="1:32" x14ac:dyDescent="0.25">
      <c r="A118" s="7" t="str">
        <f>IF(Plan!A115="","",Plan!A115)</f>
        <v/>
      </c>
      <c r="B118" s="8" t="str">
        <f>IF(Plan!A115="","",Plan!D115)</f>
        <v/>
      </c>
      <c r="C118" s="7" t="str">
        <f>IF(Plan!A115="","",Plan!C115)</f>
        <v/>
      </c>
      <c r="D118" s="7" t="str">
        <f>IF(Plan!A115="","",Plan!E115)</f>
        <v/>
      </c>
      <c r="E118" s="7" t="str">
        <f>IF(Plan!A115="","",Plan!K115)</f>
        <v/>
      </c>
      <c r="F118" s="10" t="str">
        <f>IF(Plan!A115="","",Plan!J115)</f>
        <v/>
      </c>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row>
    <row r="119" spans="1:32" x14ac:dyDescent="0.25">
      <c r="A119" s="7" t="str">
        <f>IF(Plan!A116="","",Plan!A116)</f>
        <v/>
      </c>
      <c r="B119" s="8" t="str">
        <f>IF(Plan!A116="","",Plan!D116)</f>
        <v/>
      </c>
      <c r="C119" s="7" t="str">
        <f>IF(Plan!A116="","",Plan!C116)</f>
        <v/>
      </c>
      <c r="D119" s="7" t="str">
        <f>IF(Plan!A116="","",Plan!E116)</f>
        <v/>
      </c>
      <c r="E119" s="7" t="str">
        <f>IF(Plan!A116="","",Plan!K116)</f>
        <v/>
      </c>
      <c r="F119" s="10" t="str">
        <f>IF(Plan!A116="","",Plan!J116)</f>
        <v/>
      </c>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row>
    <row r="120" spans="1:32" x14ac:dyDescent="0.25">
      <c r="A120" s="7" t="str">
        <f>IF(Plan!A117="","",Plan!A117)</f>
        <v/>
      </c>
      <c r="B120" s="8" t="str">
        <f>IF(Plan!A117="","",Plan!D117)</f>
        <v/>
      </c>
      <c r="C120" s="7" t="str">
        <f>IF(Plan!A117="","",Plan!C117)</f>
        <v/>
      </c>
      <c r="D120" s="7" t="str">
        <f>IF(Plan!A117="","",Plan!E117)</f>
        <v/>
      </c>
      <c r="E120" s="7" t="str">
        <f>IF(Plan!A117="","",Plan!K117)</f>
        <v/>
      </c>
      <c r="F120" s="10" t="str">
        <f>IF(Plan!A117="","",Plan!J117)</f>
        <v/>
      </c>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row>
    <row r="121" spans="1:32" x14ac:dyDescent="0.25">
      <c r="A121" s="7" t="str">
        <f>IF(Plan!A118="","",Plan!A118)</f>
        <v/>
      </c>
      <c r="B121" s="8" t="str">
        <f>IF(Plan!A118="","",Plan!D118)</f>
        <v/>
      </c>
      <c r="C121" s="7" t="str">
        <f>IF(Plan!A118="","",Plan!C118)</f>
        <v/>
      </c>
      <c r="D121" s="7" t="str">
        <f>IF(Plan!A118="","",Plan!E118)</f>
        <v/>
      </c>
      <c r="E121" s="7" t="str">
        <f>IF(Plan!A118="","",Plan!K118)</f>
        <v/>
      </c>
      <c r="F121" s="10" t="str">
        <f>IF(Plan!A118="","",Plan!J118)</f>
        <v/>
      </c>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row>
    <row r="122" spans="1:32" x14ac:dyDescent="0.25">
      <c r="A122" s="7" t="str">
        <f>IF(Plan!A119="","",Plan!A119)</f>
        <v/>
      </c>
      <c r="B122" s="8" t="str">
        <f>IF(Plan!A119="","",Plan!D119)</f>
        <v/>
      </c>
      <c r="C122" s="7" t="str">
        <f>IF(Plan!A119="","",Plan!C119)</f>
        <v/>
      </c>
      <c r="D122" s="7" t="str">
        <f>IF(Plan!A119="","",Plan!E119)</f>
        <v/>
      </c>
      <c r="E122" s="7" t="str">
        <f>IF(Plan!A119="","",Plan!K119)</f>
        <v/>
      </c>
      <c r="F122" s="10" t="str">
        <f>IF(Plan!A119="","",Plan!J119)</f>
        <v/>
      </c>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row>
    <row r="123" spans="1:32" x14ac:dyDescent="0.25">
      <c r="A123" s="7" t="str">
        <f>IF(Plan!A120="","",Plan!A120)</f>
        <v/>
      </c>
      <c r="B123" s="8" t="str">
        <f>IF(Plan!A120="","",Plan!D120)</f>
        <v/>
      </c>
      <c r="C123" s="7" t="str">
        <f>IF(Plan!A120="","",Plan!C120)</f>
        <v/>
      </c>
      <c r="D123" s="7" t="str">
        <f>IF(Plan!A120="","",Plan!E120)</f>
        <v/>
      </c>
      <c r="E123" s="7" t="str">
        <f>IF(Plan!A120="","",Plan!K120)</f>
        <v/>
      </c>
      <c r="F123" s="10" t="str">
        <f>IF(Plan!A120="","",Plan!J120)</f>
        <v/>
      </c>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row>
    <row r="124" spans="1:32" x14ac:dyDescent="0.25">
      <c r="A124" s="7" t="str">
        <f>IF(Plan!A121="","",Plan!A121)</f>
        <v/>
      </c>
      <c r="B124" s="8" t="str">
        <f>IF(Plan!A121="","",Plan!D121)</f>
        <v/>
      </c>
      <c r="C124" s="7" t="str">
        <f>IF(Plan!A121="","",Plan!C121)</f>
        <v/>
      </c>
      <c r="D124" s="7" t="str">
        <f>IF(Plan!A121="","",Plan!E121)</f>
        <v/>
      </c>
      <c r="E124" s="7" t="str">
        <f>IF(Plan!A121="","",Plan!K121)</f>
        <v/>
      </c>
      <c r="F124" s="10" t="str">
        <f>IF(Plan!A121="","",Plan!J121)</f>
        <v/>
      </c>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row>
    <row r="125" spans="1:32" x14ac:dyDescent="0.25">
      <c r="A125" s="7" t="str">
        <f>IF(Plan!A122="","",Plan!A122)</f>
        <v/>
      </c>
      <c r="B125" s="8" t="str">
        <f>IF(Plan!A122="","",Plan!D122)</f>
        <v/>
      </c>
      <c r="C125" s="7" t="str">
        <f>IF(Plan!A122="","",Plan!C122)</f>
        <v/>
      </c>
      <c r="D125" s="7" t="str">
        <f>IF(Plan!A122="","",Plan!E122)</f>
        <v/>
      </c>
      <c r="E125" s="7" t="str">
        <f>IF(Plan!A122="","",Plan!K122)</f>
        <v/>
      </c>
      <c r="F125" s="10" t="str">
        <f>IF(Plan!A122="","",Plan!J122)</f>
        <v/>
      </c>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row>
    <row r="126" spans="1:32" x14ac:dyDescent="0.25">
      <c r="A126" s="7" t="str">
        <f>IF(Plan!A123="","",Plan!A123)</f>
        <v/>
      </c>
      <c r="B126" s="8" t="str">
        <f>IF(Plan!A123="","",Plan!D123)</f>
        <v/>
      </c>
      <c r="C126" s="7" t="str">
        <f>IF(Plan!A123="","",Plan!C123)</f>
        <v/>
      </c>
      <c r="D126" s="7" t="str">
        <f>IF(Plan!A123="","",Plan!E123)</f>
        <v/>
      </c>
      <c r="E126" s="7" t="str">
        <f>IF(Plan!A123="","",Plan!K123)</f>
        <v/>
      </c>
      <c r="F126" s="10" t="str">
        <f>IF(Plan!A123="","",Plan!J123)</f>
        <v/>
      </c>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row>
    <row r="127" spans="1:32" x14ac:dyDescent="0.25">
      <c r="A127" s="7" t="str">
        <f>IF(Plan!A124="","",Plan!A124)</f>
        <v/>
      </c>
      <c r="B127" s="8" t="str">
        <f>IF(Plan!A124="","",Plan!D124)</f>
        <v/>
      </c>
      <c r="C127" s="7" t="str">
        <f>IF(Plan!A124="","",Plan!C124)</f>
        <v/>
      </c>
      <c r="D127" s="7" t="str">
        <f>IF(Plan!A124="","",Plan!E124)</f>
        <v/>
      </c>
      <c r="E127" s="7" t="str">
        <f>IF(Plan!A124="","",Plan!K124)</f>
        <v/>
      </c>
      <c r="F127" s="10" t="str">
        <f>IF(Plan!A124="","",Plan!J124)</f>
        <v/>
      </c>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row>
    <row r="128" spans="1:32" x14ac:dyDescent="0.25">
      <c r="A128" s="7" t="str">
        <f>IF(Plan!A125="","",Plan!A125)</f>
        <v/>
      </c>
      <c r="B128" s="8" t="str">
        <f>IF(Plan!A125="","",Plan!D125)</f>
        <v/>
      </c>
      <c r="C128" s="7" t="str">
        <f>IF(Plan!A125="","",Plan!C125)</f>
        <v/>
      </c>
      <c r="D128" s="7" t="str">
        <f>IF(Plan!A125="","",Plan!E125)</f>
        <v/>
      </c>
      <c r="E128" s="7" t="str">
        <f>IF(Plan!A125="","",Plan!K125)</f>
        <v/>
      </c>
      <c r="F128" s="10" t="str">
        <f>IF(Plan!A125="","",Plan!J125)</f>
        <v/>
      </c>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row>
    <row r="129" spans="1:32" x14ac:dyDescent="0.25">
      <c r="A129" s="7" t="str">
        <f>IF(Plan!A126="","",Plan!A126)</f>
        <v/>
      </c>
      <c r="B129" s="8" t="str">
        <f>IF(Plan!A126="","",Plan!D126)</f>
        <v/>
      </c>
      <c r="C129" s="7" t="str">
        <f>IF(Plan!A126="","",Plan!C126)</f>
        <v/>
      </c>
      <c r="D129" s="7" t="str">
        <f>IF(Plan!A126="","",Plan!E126)</f>
        <v/>
      </c>
      <c r="E129" s="7" t="str">
        <f>IF(Plan!A126="","",Plan!K126)</f>
        <v/>
      </c>
      <c r="F129" s="10" t="str">
        <f>IF(Plan!A126="","",Plan!J126)</f>
        <v/>
      </c>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row>
    <row r="130" spans="1:32" x14ac:dyDescent="0.25">
      <c r="A130" s="7" t="str">
        <f>IF(Plan!A127="","",Plan!A127)</f>
        <v/>
      </c>
      <c r="B130" s="8" t="str">
        <f>IF(Plan!A127="","",Plan!D127)</f>
        <v/>
      </c>
      <c r="C130" s="7" t="str">
        <f>IF(Plan!A127="","",Plan!C127)</f>
        <v/>
      </c>
      <c r="D130" s="7" t="str">
        <f>IF(Plan!A127="","",Plan!E127)</f>
        <v/>
      </c>
      <c r="E130" s="7" t="str">
        <f>IF(Plan!A127="","",Plan!K127)</f>
        <v/>
      </c>
      <c r="F130" s="10" t="str">
        <f>IF(Plan!A127="","",Plan!J127)</f>
        <v/>
      </c>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row>
    <row r="131" spans="1:32" x14ac:dyDescent="0.25">
      <c r="A131" s="7" t="str">
        <f>IF(Plan!A128="","",Plan!A128)</f>
        <v/>
      </c>
      <c r="B131" s="8" t="str">
        <f>IF(Plan!A128="","",Plan!D128)</f>
        <v/>
      </c>
      <c r="C131" s="7" t="str">
        <f>IF(Plan!A128="","",Plan!C128)</f>
        <v/>
      </c>
      <c r="D131" s="7" t="str">
        <f>IF(Plan!A128="","",Plan!E128)</f>
        <v/>
      </c>
      <c r="E131" s="7" t="str">
        <f>IF(Plan!A128="","",Plan!K128)</f>
        <v/>
      </c>
      <c r="F131" s="10" t="str">
        <f>IF(Plan!A128="","",Plan!J128)</f>
        <v/>
      </c>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row>
    <row r="132" spans="1:32" x14ac:dyDescent="0.25">
      <c r="A132" s="7" t="str">
        <f>IF(Plan!A129="","",Plan!A129)</f>
        <v/>
      </c>
      <c r="B132" s="8" t="str">
        <f>IF(Plan!A129="","",Plan!D129)</f>
        <v/>
      </c>
      <c r="C132" s="7" t="str">
        <f>IF(Plan!A129="","",Plan!C129)</f>
        <v/>
      </c>
      <c r="D132" s="7" t="str">
        <f>IF(Plan!A129="","",Plan!E129)</f>
        <v/>
      </c>
      <c r="E132" s="7" t="str">
        <f>IF(Plan!A129="","",Plan!K129)</f>
        <v/>
      </c>
      <c r="F132" s="10" t="str">
        <f>IF(Plan!A129="","",Plan!J129)</f>
        <v/>
      </c>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row>
    <row r="133" spans="1:32" x14ac:dyDescent="0.25">
      <c r="A133" s="7" t="str">
        <f>IF(Plan!A130="","",Plan!A130)</f>
        <v/>
      </c>
      <c r="B133" s="8" t="str">
        <f>IF(Plan!A130="","",Plan!D130)</f>
        <v/>
      </c>
      <c r="C133" s="7" t="str">
        <f>IF(Plan!A130="","",Plan!C130)</f>
        <v/>
      </c>
      <c r="D133" s="7" t="str">
        <f>IF(Plan!A130="","",Plan!E130)</f>
        <v/>
      </c>
      <c r="E133" s="7" t="str">
        <f>IF(Plan!A130="","",Plan!K130)</f>
        <v/>
      </c>
      <c r="F133" s="10" t="str">
        <f>IF(Plan!A130="","",Plan!J130)</f>
        <v/>
      </c>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row>
    <row r="134" spans="1:32" x14ac:dyDescent="0.25">
      <c r="A134" s="7" t="str">
        <f>IF(Plan!A131="","",Plan!A131)</f>
        <v/>
      </c>
      <c r="B134" s="8" t="str">
        <f>IF(Plan!A131="","",Plan!D131)</f>
        <v/>
      </c>
      <c r="C134" s="7" t="str">
        <f>IF(Plan!A131="","",Plan!C131)</f>
        <v/>
      </c>
      <c r="D134" s="7" t="str">
        <f>IF(Plan!A131="","",Plan!E131)</f>
        <v/>
      </c>
      <c r="E134" s="7" t="str">
        <f>IF(Plan!A131="","",Plan!K131)</f>
        <v/>
      </c>
      <c r="F134" s="10" t="str">
        <f>IF(Plan!A131="","",Plan!J131)</f>
        <v/>
      </c>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row>
    <row r="135" spans="1:32" x14ac:dyDescent="0.25">
      <c r="A135" s="7" t="str">
        <f>IF(Plan!A132="","",Plan!A132)</f>
        <v/>
      </c>
      <c r="B135" s="8" t="str">
        <f>IF(Plan!A132="","",Plan!D132)</f>
        <v/>
      </c>
      <c r="C135" s="7" t="str">
        <f>IF(Plan!A132="","",Plan!C132)</f>
        <v/>
      </c>
      <c r="D135" s="7" t="str">
        <f>IF(Plan!A132="","",Plan!E132)</f>
        <v/>
      </c>
      <c r="E135" s="7" t="str">
        <f>IF(Plan!A132="","",Plan!K132)</f>
        <v/>
      </c>
      <c r="F135" s="10" t="str">
        <f>IF(Plan!A132="","",Plan!J132)</f>
        <v/>
      </c>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row>
    <row r="136" spans="1:32" x14ac:dyDescent="0.25">
      <c r="A136" s="7" t="str">
        <f>IF(Plan!A133="","",Plan!A133)</f>
        <v/>
      </c>
      <c r="B136" s="8" t="str">
        <f>IF(Plan!A133="","",Plan!D133)</f>
        <v/>
      </c>
      <c r="C136" s="7" t="str">
        <f>IF(Plan!A133="","",Plan!C133)</f>
        <v/>
      </c>
      <c r="D136" s="7" t="str">
        <f>IF(Plan!A133="","",Plan!E133)</f>
        <v/>
      </c>
      <c r="E136" s="7" t="str">
        <f>IF(Plan!A133="","",Plan!K133)</f>
        <v/>
      </c>
      <c r="F136" s="10" t="str">
        <f>IF(Plan!A133="","",Plan!J133)</f>
        <v/>
      </c>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row>
    <row r="137" spans="1:32" x14ac:dyDescent="0.25">
      <c r="A137" s="7" t="str">
        <f>IF(Plan!A134="","",Plan!A134)</f>
        <v/>
      </c>
      <c r="B137" s="8" t="str">
        <f>IF(Plan!A134="","",Plan!D134)</f>
        <v/>
      </c>
      <c r="C137" s="7" t="str">
        <f>IF(Plan!A134="","",Plan!C134)</f>
        <v/>
      </c>
      <c r="D137" s="7" t="str">
        <f>IF(Plan!A134="","",Plan!E134)</f>
        <v/>
      </c>
      <c r="E137" s="7" t="str">
        <f>IF(Plan!A134="","",Plan!K134)</f>
        <v/>
      </c>
      <c r="F137" s="10" t="str">
        <f>IF(Plan!A134="","",Plan!J134)</f>
        <v/>
      </c>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row>
    <row r="138" spans="1:32" x14ac:dyDescent="0.25">
      <c r="A138" s="7" t="str">
        <f>IF(Plan!A135="","",Plan!A135)</f>
        <v/>
      </c>
      <c r="B138" s="8" t="str">
        <f>IF(Plan!A135="","",Plan!D135)</f>
        <v/>
      </c>
      <c r="C138" s="7" t="str">
        <f>IF(Plan!A135="","",Plan!C135)</f>
        <v/>
      </c>
      <c r="D138" s="7" t="str">
        <f>IF(Plan!A135="","",Plan!E135)</f>
        <v/>
      </c>
      <c r="E138" s="7" t="str">
        <f>IF(Plan!A135="","",Plan!K135)</f>
        <v/>
      </c>
      <c r="F138" s="10" t="str">
        <f>IF(Plan!A135="","",Plan!J135)</f>
        <v/>
      </c>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row>
    <row r="139" spans="1:32" x14ac:dyDescent="0.25">
      <c r="A139" s="7" t="str">
        <f>IF(Plan!A136="","",Plan!A136)</f>
        <v/>
      </c>
      <c r="B139" s="8" t="str">
        <f>IF(Plan!A136="","",Plan!D136)</f>
        <v/>
      </c>
      <c r="C139" s="7" t="str">
        <f>IF(Plan!A136="","",Plan!C136)</f>
        <v/>
      </c>
      <c r="D139" s="7" t="str">
        <f>IF(Plan!A136="","",Plan!E136)</f>
        <v/>
      </c>
      <c r="E139" s="7" t="str">
        <f>IF(Plan!A136="","",Plan!K136)</f>
        <v/>
      </c>
      <c r="F139" s="10" t="str">
        <f>IF(Plan!A136="","",Plan!J136)</f>
        <v/>
      </c>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row>
    <row r="140" spans="1:32" x14ac:dyDescent="0.25">
      <c r="A140" s="7" t="str">
        <f>IF(Plan!A137="","",Plan!A137)</f>
        <v/>
      </c>
      <c r="B140" s="8" t="str">
        <f>IF(Plan!A137="","",Plan!D137)</f>
        <v/>
      </c>
      <c r="C140" s="7" t="str">
        <f>IF(Plan!A137="","",Plan!C137)</f>
        <v/>
      </c>
      <c r="D140" s="7" t="str">
        <f>IF(Plan!A137="","",Plan!E137)</f>
        <v/>
      </c>
      <c r="E140" s="7" t="str">
        <f>IF(Plan!A137="","",Plan!K137)</f>
        <v/>
      </c>
      <c r="F140" s="10" t="str">
        <f>IF(Plan!A137="","",Plan!J137)</f>
        <v/>
      </c>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row>
    <row r="141" spans="1:32" x14ac:dyDescent="0.25">
      <c r="A141" s="7" t="str">
        <f>IF(Plan!A138="","",Plan!A138)</f>
        <v/>
      </c>
      <c r="B141" s="8" t="str">
        <f>IF(Plan!A138="","",Plan!D138)</f>
        <v/>
      </c>
      <c r="C141" s="7" t="str">
        <f>IF(Plan!A138="","",Plan!C138)</f>
        <v/>
      </c>
      <c r="D141" s="7" t="str">
        <f>IF(Plan!A138="","",Plan!E138)</f>
        <v/>
      </c>
      <c r="E141" s="7" t="str">
        <f>IF(Plan!A138="","",Plan!K138)</f>
        <v/>
      </c>
      <c r="F141" s="10" t="str">
        <f>IF(Plan!A138="","",Plan!J138)</f>
        <v/>
      </c>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row>
    <row r="142" spans="1:32" x14ac:dyDescent="0.25">
      <c r="A142" s="7" t="str">
        <f>IF(Plan!A139="","",Plan!A139)</f>
        <v/>
      </c>
      <c r="B142" s="8" t="str">
        <f>IF(Plan!A139="","",Plan!D139)</f>
        <v/>
      </c>
      <c r="C142" s="7" t="str">
        <f>IF(Plan!A139="","",Plan!C139)</f>
        <v/>
      </c>
      <c r="D142" s="7" t="str">
        <f>IF(Plan!A139="","",Plan!E139)</f>
        <v/>
      </c>
      <c r="E142" s="7" t="str">
        <f>IF(Plan!A139="","",Plan!K139)</f>
        <v/>
      </c>
      <c r="F142" s="10" t="str">
        <f>IF(Plan!A139="","",Plan!J139)</f>
        <v/>
      </c>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row>
    <row r="143" spans="1:32" x14ac:dyDescent="0.25">
      <c r="A143" s="7" t="str">
        <f>IF(Plan!A140="","",Plan!A140)</f>
        <v/>
      </c>
      <c r="B143" s="8" t="str">
        <f>IF(Plan!A140="","",Plan!D140)</f>
        <v/>
      </c>
      <c r="C143" s="7" t="str">
        <f>IF(Plan!A140="","",Plan!C140)</f>
        <v/>
      </c>
      <c r="D143" s="7" t="str">
        <f>IF(Plan!A140="","",Plan!E140)</f>
        <v/>
      </c>
      <c r="E143" s="7" t="str">
        <f>IF(Plan!A140="","",Plan!K140)</f>
        <v/>
      </c>
      <c r="F143" s="10" t="str">
        <f>IF(Plan!A140="","",Plan!J140)</f>
        <v/>
      </c>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row>
    <row r="144" spans="1:32" x14ac:dyDescent="0.25">
      <c r="A144" s="7" t="str">
        <f>IF(Plan!A141="","",Plan!A141)</f>
        <v/>
      </c>
      <c r="B144" s="8" t="str">
        <f>IF(Plan!A141="","",Plan!D141)</f>
        <v/>
      </c>
      <c r="C144" s="7" t="str">
        <f>IF(Plan!A141="","",Plan!C141)</f>
        <v/>
      </c>
      <c r="D144" s="7" t="str">
        <f>IF(Plan!A141="","",Plan!E141)</f>
        <v/>
      </c>
      <c r="E144" s="7" t="str">
        <f>IF(Plan!A141="","",Plan!K141)</f>
        <v/>
      </c>
      <c r="F144" s="10" t="str">
        <f>IF(Plan!A141="","",Plan!J141)</f>
        <v/>
      </c>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row>
    <row r="145" spans="1:32" x14ac:dyDescent="0.25">
      <c r="A145" s="7" t="str">
        <f>IF(Plan!A142="","",Plan!A142)</f>
        <v/>
      </c>
      <c r="B145" s="8" t="str">
        <f>IF(Plan!A142="","",Plan!D142)</f>
        <v/>
      </c>
      <c r="C145" s="7" t="str">
        <f>IF(Plan!A142="","",Plan!C142)</f>
        <v/>
      </c>
      <c r="D145" s="7" t="str">
        <f>IF(Plan!A142="","",Plan!E142)</f>
        <v/>
      </c>
      <c r="E145" s="7" t="str">
        <f>IF(Plan!A142="","",Plan!K142)</f>
        <v/>
      </c>
      <c r="F145" s="10" t="str">
        <f>IF(Plan!A142="","",Plan!J142)</f>
        <v/>
      </c>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row>
    <row r="146" spans="1:32" x14ac:dyDescent="0.25">
      <c r="A146" s="7" t="str">
        <f>IF(Plan!A143="","",Plan!A143)</f>
        <v/>
      </c>
      <c r="B146" s="8" t="str">
        <f>IF(Plan!A143="","",Plan!D143)</f>
        <v/>
      </c>
      <c r="C146" s="7" t="str">
        <f>IF(Plan!A143="","",Plan!C143)</f>
        <v/>
      </c>
      <c r="D146" s="7" t="str">
        <f>IF(Plan!A143="","",Plan!E143)</f>
        <v/>
      </c>
      <c r="E146" s="7" t="str">
        <f>IF(Plan!A143="","",Plan!K143)</f>
        <v/>
      </c>
      <c r="F146" s="10" t="str">
        <f>IF(Plan!A143="","",Plan!J143)</f>
        <v/>
      </c>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row>
    <row r="147" spans="1:32" x14ac:dyDescent="0.25">
      <c r="A147" s="7" t="str">
        <f>IF(Plan!A144="","",Plan!A144)</f>
        <v/>
      </c>
      <c r="B147" s="8" t="str">
        <f>IF(Plan!A144="","",Plan!D144)</f>
        <v/>
      </c>
      <c r="C147" s="7" t="str">
        <f>IF(Plan!A144="","",Plan!C144)</f>
        <v/>
      </c>
      <c r="D147" s="7" t="str">
        <f>IF(Plan!A144="","",Plan!E144)</f>
        <v/>
      </c>
      <c r="E147" s="7" t="str">
        <f>IF(Plan!A144="","",Plan!K144)</f>
        <v/>
      </c>
      <c r="F147" s="10" t="str">
        <f>IF(Plan!A144="","",Plan!J144)</f>
        <v/>
      </c>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row>
    <row r="148" spans="1:32" x14ac:dyDescent="0.25">
      <c r="A148" s="7" t="str">
        <f>IF(Plan!A145="","",Plan!A145)</f>
        <v/>
      </c>
      <c r="B148" s="8" t="str">
        <f>IF(Plan!A145="","",Plan!D145)</f>
        <v/>
      </c>
      <c r="C148" s="7" t="str">
        <f>IF(Plan!A145="","",Plan!C145)</f>
        <v/>
      </c>
      <c r="D148" s="7" t="str">
        <f>IF(Plan!A145="","",Plan!E145)</f>
        <v/>
      </c>
      <c r="E148" s="7" t="str">
        <f>IF(Plan!A145="","",Plan!K145)</f>
        <v/>
      </c>
      <c r="F148" s="10" t="str">
        <f>IF(Plan!A145="","",Plan!J145)</f>
        <v/>
      </c>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row>
    <row r="149" spans="1:32" x14ac:dyDescent="0.25">
      <c r="A149" s="7" t="str">
        <f>IF(Plan!A146="","",Plan!A146)</f>
        <v/>
      </c>
      <c r="B149" s="8" t="str">
        <f>IF(Plan!A146="","",Plan!D146)</f>
        <v/>
      </c>
      <c r="C149" s="7" t="str">
        <f>IF(Plan!A146="","",Plan!C146)</f>
        <v/>
      </c>
      <c r="D149" s="7" t="str">
        <f>IF(Plan!A146="","",Plan!E146)</f>
        <v/>
      </c>
      <c r="E149" s="7" t="str">
        <f>IF(Plan!A146="","",Plan!K146)</f>
        <v/>
      </c>
      <c r="F149" s="10" t="str">
        <f>IF(Plan!A146="","",Plan!J146)</f>
        <v/>
      </c>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row>
    <row r="150" spans="1:32" x14ac:dyDescent="0.25">
      <c r="A150" s="7" t="str">
        <f>IF(Plan!A147="","",Plan!A147)</f>
        <v/>
      </c>
      <c r="B150" s="8" t="str">
        <f>IF(Plan!A147="","",Plan!D147)</f>
        <v/>
      </c>
      <c r="C150" s="7" t="str">
        <f>IF(Plan!A147="","",Plan!C147)</f>
        <v/>
      </c>
      <c r="D150" s="7" t="str">
        <f>IF(Plan!A147="","",Plan!E147)</f>
        <v/>
      </c>
      <c r="E150" s="7" t="str">
        <f>IF(Plan!A147="","",Plan!K147)</f>
        <v/>
      </c>
      <c r="F150" s="10" t="str">
        <f>IF(Plan!A147="","",Plan!J147)</f>
        <v/>
      </c>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row>
    <row r="151" spans="1:32" x14ac:dyDescent="0.25">
      <c r="A151" s="7" t="str">
        <f>IF(Plan!A148="","",Plan!A148)</f>
        <v/>
      </c>
      <c r="B151" s="8" t="str">
        <f>IF(Plan!A148="","",Plan!D148)</f>
        <v/>
      </c>
      <c r="C151" s="7" t="str">
        <f>IF(Plan!A148="","",Plan!C148)</f>
        <v/>
      </c>
      <c r="D151" s="7" t="str">
        <f>IF(Plan!A148="","",Plan!E148)</f>
        <v/>
      </c>
      <c r="E151" s="7" t="str">
        <f>IF(Plan!A148="","",Plan!K148)</f>
        <v/>
      </c>
      <c r="F151" s="10" t="str">
        <f>IF(Plan!A148="","",Plan!J148)</f>
        <v/>
      </c>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row>
    <row r="152" spans="1:32" x14ac:dyDescent="0.25">
      <c r="A152" s="7" t="str">
        <f>IF(Plan!A149="","",Plan!A149)</f>
        <v/>
      </c>
      <c r="B152" s="8" t="str">
        <f>IF(Plan!A149="","",Plan!D149)</f>
        <v/>
      </c>
      <c r="C152" s="7" t="str">
        <f>IF(Plan!A149="","",Plan!C149)</f>
        <v/>
      </c>
      <c r="D152" s="7" t="str">
        <f>IF(Plan!A149="","",Plan!E149)</f>
        <v/>
      </c>
      <c r="E152" s="7" t="str">
        <f>IF(Plan!A149="","",Plan!K149)</f>
        <v/>
      </c>
      <c r="F152" s="10" t="str">
        <f>IF(Plan!A149="","",Plan!J149)</f>
        <v/>
      </c>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row>
    <row r="153" spans="1:32" x14ac:dyDescent="0.25">
      <c r="A153" s="7" t="str">
        <f>IF(Plan!A150="","",Plan!A150)</f>
        <v/>
      </c>
      <c r="B153" s="8" t="str">
        <f>IF(Plan!A150="","",Plan!D150)</f>
        <v/>
      </c>
      <c r="C153" s="7" t="str">
        <f>IF(Plan!A150="","",Plan!C150)</f>
        <v/>
      </c>
      <c r="D153" s="7" t="str">
        <f>IF(Plan!A150="","",Plan!E150)</f>
        <v/>
      </c>
      <c r="E153" s="7" t="str">
        <f>IF(Plan!A150="","",Plan!K150)</f>
        <v/>
      </c>
      <c r="F153" s="10" t="str">
        <f>IF(Plan!A150="","",Plan!J150)</f>
        <v/>
      </c>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row>
    <row r="154" spans="1:32" x14ac:dyDescent="0.25">
      <c r="A154" s="7" t="str">
        <f>IF(Plan!A151="","",Plan!A151)</f>
        <v/>
      </c>
      <c r="B154" s="8" t="str">
        <f>IF(Plan!A151="","",Plan!D151)</f>
        <v/>
      </c>
      <c r="C154" s="7" t="str">
        <f>IF(Plan!A151="","",Plan!C151)</f>
        <v/>
      </c>
      <c r="D154" s="7" t="str">
        <f>IF(Plan!A151="","",Plan!E151)</f>
        <v/>
      </c>
      <c r="E154" s="7" t="str">
        <f>IF(Plan!A151="","",Plan!K151)</f>
        <v/>
      </c>
      <c r="F154" s="10" t="str">
        <f>IF(Plan!A151="","",Plan!J151)</f>
        <v/>
      </c>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row>
    <row r="155" spans="1:32" x14ac:dyDescent="0.25">
      <c r="A155" s="7" t="str">
        <f>IF(Plan!A152="","",Plan!A152)</f>
        <v/>
      </c>
      <c r="B155" s="8" t="str">
        <f>IF(Plan!A152="","",Plan!D152)</f>
        <v/>
      </c>
      <c r="C155" s="7" t="str">
        <f>IF(Plan!A152="","",Plan!C152)</f>
        <v/>
      </c>
      <c r="D155" s="7" t="str">
        <f>IF(Plan!A152="","",Plan!E152)</f>
        <v/>
      </c>
      <c r="E155" s="7" t="str">
        <f>IF(Plan!A152="","",Plan!K152)</f>
        <v/>
      </c>
      <c r="F155" s="10" t="str">
        <f>IF(Plan!A152="","",Plan!J152)</f>
        <v/>
      </c>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row>
    <row r="156" spans="1:32" x14ac:dyDescent="0.25">
      <c r="A156" s="7" t="str">
        <f>IF(Plan!A153="","",Plan!A153)</f>
        <v/>
      </c>
      <c r="B156" s="8" t="str">
        <f>IF(Plan!A153="","",Plan!D153)</f>
        <v/>
      </c>
      <c r="C156" s="7" t="str">
        <f>IF(Plan!A153="","",Plan!C153)</f>
        <v/>
      </c>
      <c r="D156" s="7" t="str">
        <f>IF(Plan!A153="","",Plan!E153)</f>
        <v/>
      </c>
      <c r="E156" s="7" t="str">
        <f>IF(Plan!A153="","",Plan!K153)</f>
        <v/>
      </c>
      <c r="F156" s="10" t="str">
        <f>IF(Plan!A153="","",Plan!J153)</f>
        <v/>
      </c>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row>
    <row r="157" spans="1:32" x14ac:dyDescent="0.25">
      <c r="A157" s="7" t="str">
        <f>IF(Plan!A154="","",Plan!A154)</f>
        <v/>
      </c>
      <c r="B157" s="8" t="str">
        <f>IF(Plan!A154="","",Plan!D154)</f>
        <v/>
      </c>
      <c r="C157" s="7" t="str">
        <f>IF(Plan!A154="","",Plan!C154)</f>
        <v/>
      </c>
      <c r="D157" s="7" t="str">
        <f>IF(Plan!A154="","",Plan!E154)</f>
        <v/>
      </c>
      <c r="E157" s="7" t="str">
        <f>IF(Plan!A154="","",Plan!K154)</f>
        <v/>
      </c>
      <c r="F157" s="10" t="str">
        <f>IF(Plan!A154="","",Plan!J154)</f>
        <v/>
      </c>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row>
    <row r="158" spans="1:32" x14ac:dyDescent="0.25">
      <c r="A158" s="7" t="str">
        <f>IF(Plan!A155="","",Plan!A155)</f>
        <v/>
      </c>
      <c r="B158" s="8" t="str">
        <f>IF(Plan!A155="","",Plan!D155)</f>
        <v/>
      </c>
      <c r="C158" s="7" t="str">
        <f>IF(Plan!A155="","",Plan!C155)</f>
        <v/>
      </c>
      <c r="D158" s="7" t="str">
        <f>IF(Plan!A155="","",Plan!E155)</f>
        <v/>
      </c>
      <c r="E158" s="7" t="str">
        <f>IF(Plan!A155="","",Plan!K155)</f>
        <v/>
      </c>
      <c r="F158" s="10" t="str">
        <f>IF(Plan!A155="","",Plan!J155)</f>
        <v/>
      </c>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row>
    <row r="159" spans="1:32" x14ac:dyDescent="0.25">
      <c r="A159" s="7" t="str">
        <f>IF(Plan!A156="","",Plan!A156)</f>
        <v/>
      </c>
      <c r="B159" s="8" t="str">
        <f>IF(Plan!A156="","",Plan!D156)</f>
        <v/>
      </c>
      <c r="C159" s="7" t="str">
        <f>IF(Plan!A156="","",Plan!C156)</f>
        <v/>
      </c>
      <c r="D159" s="7" t="str">
        <f>IF(Plan!A156="","",Plan!E156)</f>
        <v/>
      </c>
      <c r="E159" s="7" t="str">
        <f>IF(Plan!A156="","",Plan!K156)</f>
        <v/>
      </c>
      <c r="F159" s="10" t="str">
        <f>IF(Plan!A156="","",Plan!J156)</f>
        <v/>
      </c>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row>
    <row r="160" spans="1:32" x14ac:dyDescent="0.25">
      <c r="A160" s="7" t="str">
        <f>IF(Plan!A157="","",Plan!A157)</f>
        <v/>
      </c>
      <c r="B160" s="8" t="str">
        <f>IF(Plan!A157="","",Plan!D157)</f>
        <v/>
      </c>
      <c r="C160" s="7" t="str">
        <f>IF(Plan!A157="","",Plan!C157)</f>
        <v/>
      </c>
      <c r="D160" s="7" t="str">
        <f>IF(Plan!A157="","",Plan!E157)</f>
        <v/>
      </c>
      <c r="E160" s="7" t="str">
        <f>IF(Plan!A157="","",Plan!K157)</f>
        <v/>
      </c>
      <c r="F160" s="10" t="str">
        <f>IF(Plan!A157="","",Plan!J157)</f>
        <v/>
      </c>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row>
    <row r="161" spans="1:32" x14ac:dyDescent="0.25">
      <c r="A161" s="7" t="str">
        <f>IF(Plan!A158="","",Plan!A158)</f>
        <v/>
      </c>
      <c r="B161" s="8" t="str">
        <f>IF(Plan!A158="","",Plan!D158)</f>
        <v/>
      </c>
      <c r="C161" s="7" t="str">
        <f>IF(Plan!A158="","",Plan!C158)</f>
        <v/>
      </c>
      <c r="D161" s="7" t="str">
        <f>IF(Plan!A158="","",Plan!E158)</f>
        <v/>
      </c>
      <c r="E161" s="7" t="str">
        <f>IF(Plan!A158="","",Plan!K158)</f>
        <v/>
      </c>
      <c r="F161" s="10" t="str">
        <f>IF(Plan!A158="","",Plan!J158)</f>
        <v/>
      </c>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row>
    <row r="162" spans="1:32" x14ac:dyDescent="0.25">
      <c r="A162" s="7" t="str">
        <f>IF(Plan!A159="","",Plan!A159)</f>
        <v/>
      </c>
      <c r="B162" s="8" t="str">
        <f>IF(Plan!A159="","",Plan!D159)</f>
        <v/>
      </c>
      <c r="C162" s="7" t="str">
        <f>IF(Plan!A159="","",Plan!C159)</f>
        <v/>
      </c>
      <c r="D162" s="7" t="str">
        <f>IF(Plan!A159="","",Plan!E159)</f>
        <v/>
      </c>
      <c r="E162" s="7" t="str">
        <f>IF(Plan!A159="","",Plan!K159)</f>
        <v/>
      </c>
      <c r="F162" s="10" t="str">
        <f>IF(Plan!A159="","",Plan!J159)</f>
        <v/>
      </c>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row>
    <row r="163" spans="1:32" x14ac:dyDescent="0.25">
      <c r="A163" s="7" t="str">
        <f>IF(Plan!A160="","",Plan!A160)</f>
        <v/>
      </c>
      <c r="B163" s="8" t="str">
        <f>IF(Plan!A160="","",Plan!D160)</f>
        <v/>
      </c>
      <c r="C163" s="7" t="str">
        <f>IF(Plan!A160="","",Plan!C160)</f>
        <v/>
      </c>
      <c r="D163" s="7" t="str">
        <f>IF(Plan!A160="","",Plan!E160)</f>
        <v/>
      </c>
      <c r="E163" s="7" t="str">
        <f>IF(Plan!A160="","",Plan!K160)</f>
        <v/>
      </c>
      <c r="F163" s="10" t="str">
        <f>IF(Plan!A160="","",Plan!J160)</f>
        <v/>
      </c>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row>
    <row r="164" spans="1:32" x14ac:dyDescent="0.25">
      <c r="A164" s="7" t="str">
        <f>IF(Plan!A161="","",Plan!A161)</f>
        <v/>
      </c>
      <c r="B164" s="8" t="str">
        <f>IF(Plan!A161="","",Plan!D161)</f>
        <v/>
      </c>
      <c r="C164" s="7" t="str">
        <f>IF(Plan!A161="","",Plan!C161)</f>
        <v/>
      </c>
      <c r="D164" s="7" t="str">
        <f>IF(Plan!A161="","",Plan!E161)</f>
        <v/>
      </c>
      <c r="E164" s="7" t="str">
        <f>IF(Plan!A161="","",Plan!K161)</f>
        <v/>
      </c>
      <c r="F164" s="10" t="str">
        <f>IF(Plan!A161="","",Plan!J161)</f>
        <v/>
      </c>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row>
    <row r="165" spans="1:32" x14ac:dyDescent="0.25">
      <c r="A165" s="7" t="str">
        <f>IF(Plan!A162="","",Plan!A162)</f>
        <v/>
      </c>
      <c r="B165" s="8" t="str">
        <f>IF(Plan!A162="","",Plan!D162)</f>
        <v/>
      </c>
      <c r="C165" s="7" t="str">
        <f>IF(Plan!A162="","",Plan!C162)</f>
        <v/>
      </c>
      <c r="D165" s="7" t="str">
        <f>IF(Plan!A162="","",Plan!E162)</f>
        <v/>
      </c>
      <c r="E165" s="7" t="str">
        <f>IF(Plan!A162="","",Plan!K162)</f>
        <v/>
      </c>
      <c r="F165" s="10" t="str">
        <f>IF(Plan!A162="","",Plan!J162)</f>
        <v/>
      </c>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row>
    <row r="166" spans="1:32" x14ac:dyDescent="0.25">
      <c r="A166" s="7" t="str">
        <f>IF(Plan!A163="","",Plan!A163)</f>
        <v/>
      </c>
      <c r="B166" s="8" t="str">
        <f>IF(Plan!A163="","",Plan!D163)</f>
        <v/>
      </c>
      <c r="C166" s="7" t="str">
        <f>IF(Plan!A163="","",Plan!C163)</f>
        <v/>
      </c>
      <c r="D166" s="7" t="str">
        <f>IF(Plan!A163="","",Plan!E163)</f>
        <v/>
      </c>
      <c r="E166" s="7" t="str">
        <f>IF(Plan!A163="","",Plan!K163)</f>
        <v/>
      </c>
      <c r="F166" s="10" t="str">
        <f>IF(Plan!A163="","",Plan!J163)</f>
        <v/>
      </c>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row>
    <row r="167" spans="1:32" x14ac:dyDescent="0.25">
      <c r="A167" s="7" t="str">
        <f>IF(Plan!A164="","",Plan!A164)</f>
        <v/>
      </c>
      <c r="B167" s="8" t="str">
        <f>IF(Plan!A164="","",Plan!D164)</f>
        <v/>
      </c>
      <c r="C167" s="7" t="str">
        <f>IF(Plan!A164="","",Plan!C164)</f>
        <v/>
      </c>
      <c r="D167" s="7" t="str">
        <f>IF(Plan!A164="","",Plan!E164)</f>
        <v/>
      </c>
      <c r="E167" s="7" t="str">
        <f>IF(Plan!A164="","",Plan!K164)</f>
        <v/>
      </c>
      <c r="F167" s="10" t="str">
        <f>IF(Plan!A164="","",Plan!J164)</f>
        <v/>
      </c>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row>
    <row r="168" spans="1:32" x14ac:dyDescent="0.25">
      <c r="A168" s="7" t="str">
        <f>IF(Plan!A165="","",Plan!A165)</f>
        <v/>
      </c>
      <c r="B168" s="8" t="str">
        <f>IF(Plan!A165="","",Plan!D165)</f>
        <v/>
      </c>
      <c r="C168" s="7" t="str">
        <f>IF(Plan!A165="","",Plan!C165)</f>
        <v/>
      </c>
      <c r="D168" s="7" t="str">
        <f>IF(Plan!A165="","",Plan!E165)</f>
        <v/>
      </c>
      <c r="E168" s="7" t="str">
        <f>IF(Plan!A165="","",Plan!K165)</f>
        <v/>
      </c>
      <c r="F168" s="10" t="str">
        <f>IF(Plan!A165="","",Plan!J165)</f>
        <v/>
      </c>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row>
    <row r="169" spans="1:32" x14ac:dyDescent="0.25">
      <c r="A169" s="7" t="str">
        <f>IF(Plan!A166="","",Plan!A166)</f>
        <v/>
      </c>
      <c r="B169" s="8" t="str">
        <f>IF(Plan!A166="","",Plan!D166)</f>
        <v/>
      </c>
      <c r="C169" s="7" t="str">
        <f>IF(Plan!A166="","",Plan!C166)</f>
        <v/>
      </c>
      <c r="D169" s="7" t="str">
        <f>IF(Plan!A166="","",Plan!E166)</f>
        <v/>
      </c>
      <c r="E169" s="7" t="str">
        <f>IF(Plan!A166="","",Plan!K166)</f>
        <v/>
      </c>
      <c r="F169" s="10" t="str">
        <f>IF(Plan!A166="","",Plan!J166)</f>
        <v/>
      </c>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row>
    <row r="170" spans="1:32" x14ac:dyDescent="0.25">
      <c r="A170" s="7" t="str">
        <f>IF(Plan!A167="","",Plan!A167)</f>
        <v/>
      </c>
      <c r="B170" s="8" t="str">
        <f>IF(Plan!A167="","",Plan!D167)</f>
        <v/>
      </c>
      <c r="C170" s="7" t="str">
        <f>IF(Plan!A167="","",Plan!C167)</f>
        <v/>
      </c>
      <c r="D170" s="7" t="str">
        <f>IF(Plan!A167="","",Plan!E167)</f>
        <v/>
      </c>
      <c r="E170" s="7" t="str">
        <f>IF(Plan!A167="","",Plan!K167)</f>
        <v/>
      </c>
      <c r="F170" s="10" t="str">
        <f>IF(Plan!A167="","",Plan!J167)</f>
        <v/>
      </c>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row>
    <row r="171" spans="1:32" x14ac:dyDescent="0.25">
      <c r="A171" s="7" t="str">
        <f>IF(Plan!A168="","",Plan!A168)</f>
        <v/>
      </c>
      <c r="B171" s="8" t="str">
        <f>IF(Plan!A168="","",Plan!D168)</f>
        <v/>
      </c>
      <c r="C171" s="7" t="str">
        <f>IF(Plan!A168="","",Plan!C168)</f>
        <v/>
      </c>
      <c r="D171" s="7" t="str">
        <f>IF(Plan!A168="","",Plan!E168)</f>
        <v/>
      </c>
      <c r="E171" s="7" t="str">
        <f>IF(Plan!A168="","",Plan!K168)</f>
        <v/>
      </c>
      <c r="F171" s="10" t="str">
        <f>IF(Plan!A168="","",Plan!J168)</f>
        <v/>
      </c>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row>
    <row r="172" spans="1:32" x14ac:dyDescent="0.25">
      <c r="A172" s="7" t="str">
        <f>IF(Plan!A169="","",Plan!A169)</f>
        <v/>
      </c>
      <c r="B172" s="8" t="str">
        <f>IF(Plan!A169="","",Plan!D169)</f>
        <v/>
      </c>
      <c r="C172" s="7" t="str">
        <f>IF(Plan!A169="","",Plan!C169)</f>
        <v/>
      </c>
      <c r="D172" s="7" t="str">
        <f>IF(Plan!A169="","",Plan!E169)</f>
        <v/>
      </c>
      <c r="E172" s="7" t="str">
        <f>IF(Plan!A169="","",Plan!K169)</f>
        <v/>
      </c>
      <c r="F172" s="10" t="str">
        <f>IF(Plan!A169="","",Plan!J169)</f>
        <v/>
      </c>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row>
    <row r="173" spans="1:32" x14ac:dyDescent="0.25">
      <c r="A173" s="7" t="str">
        <f>IF(Plan!A170="","",Plan!A170)</f>
        <v/>
      </c>
      <c r="B173" s="8" t="str">
        <f>IF(Plan!A170="","",Plan!D170)</f>
        <v/>
      </c>
      <c r="C173" s="7" t="str">
        <f>IF(Plan!A170="","",Plan!C170)</f>
        <v/>
      </c>
      <c r="D173" s="7" t="str">
        <f>IF(Plan!A170="","",Plan!E170)</f>
        <v/>
      </c>
      <c r="E173" s="7" t="str">
        <f>IF(Plan!A170="","",Plan!K170)</f>
        <v/>
      </c>
      <c r="F173" s="10" t="str">
        <f>IF(Plan!A170="","",Plan!J170)</f>
        <v/>
      </c>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row>
    <row r="174" spans="1:32" x14ac:dyDescent="0.25">
      <c r="A174" s="7" t="str">
        <f>IF(Plan!A171="","",Plan!A171)</f>
        <v/>
      </c>
      <c r="B174" s="8" t="str">
        <f>IF(Plan!A171="","",Plan!D171)</f>
        <v/>
      </c>
      <c r="C174" s="7" t="str">
        <f>IF(Plan!A171="","",Plan!C171)</f>
        <v/>
      </c>
      <c r="D174" s="7" t="str">
        <f>IF(Plan!A171="","",Plan!E171)</f>
        <v/>
      </c>
      <c r="E174" s="7" t="str">
        <f>IF(Plan!A171="","",Plan!K171)</f>
        <v/>
      </c>
      <c r="F174" s="10" t="str">
        <f>IF(Plan!A171="","",Plan!J171)</f>
        <v/>
      </c>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row>
    <row r="175" spans="1:32" x14ac:dyDescent="0.25">
      <c r="A175" s="7" t="str">
        <f>IF(Plan!A172="","",Plan!A172)</f>
        <v/>
      </c>
      <c r="B175" s="8" t="str">
        <f>IF(Plan!A172="","",Plan!D172)</f>
        <v/>
      </c>
      <c r="C175" s="7" t="str">
        <f>IF(Plan!A172="","",Plan!C172)</f>
        <v/>
      </c>
      <c r="D175" s="7" t="str">
        <f>IF(Plan!A172="","",Plan!E172)</f>
        <v/>
      </c>
      <c r="E175" s="7" t="str">
        <f>IF(Plan!A172="","",Plan!K172)</f>
        <v/>
      </c>
      <c r="F175" s="10" t="str">
        <f>IF(Plan!A172="","",Plan!J172)</f>
        <v/>
      </c>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row>
    <row r="176" spans="1:32" x14ac:dyDescent="0.25">
      <c r="A176" s="7" t="str">
        <f>IF(Plan!A173="","",Plan!A173)</f>
        <v/>
      </c>
      <c r="B176" s="8" t="str">
        <f>IF(Plan!A173="","",Plan!D173)</f>
        <v/>
      </c>
      <c r="C176" s="7" t="str">
        <f>IF(Plan!A173="","",Plan!C173)</f>
        <v/>
      </c>
      <c r="D176" s="7" t="str">
        <f>IF(Plan!A173="","",Plan!E173)</f>
        <v/>
      </c>
      <c r="E176" s="7" t="str">
        <f>IF(Plan!A173="","",Plan!K173)</f>
        <v/>
      </c>
      <c r="F176" s="10" t="str">
        <f>IF(Plan!A173="","",Plan!J173)</f>
        <v/>
      </c>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row>
    <row r="177" spans="1:32" x14ac:dyDescent="0.25">
      <c r="A177" s="7" t="str">
        <f>IF(Plan!A174="","",Plan!A174)</f>
        <v/>
      </c>
      <c r="B177" s="8" t="str">
        <f>IF(Plan!A174="","",Plan!D174)</f>
        <v/>
      </c>
      <c r="C177" s="7" t="str">
        <f>IF(Plan!A174="","",Plan!C174)</f>
        <v/>
      </c>
      <c r="D177" s="7" t="str">
        <f>IF(Plan!A174="","",Plan!E174)</f>
        <v/>
      </c>
      <c r="E177" s="7" t="str">
        <f>IF(Plan!A174="","",Plan!K174)</f>
        <v/>
      </c>
      <c r="F177" s="10" t="str">
        <f>IF(Plan!A174="","",Plan!J174)</f>
        <v/>
      </c>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row>
    <row r="178" spans="1:32" x14ac:dyDescent="0.25">
      <c r="A178" s="7" t="str">
        <f>IF(Plan!A175="","",Plan!A175)</f>
        <v/>
      </c>
      <c r="B178" s="8" t="str">
        <f>IF(Plan!A175="","",Plan!D175)</f>
        <v/>
      </c>
      <c r="C178" s="7" t="str">
        <f>IF(Plan!A175="","",Plan!C175)</f>
        <v/>
      </c>
      <c r="D178" s="7" t="str">
        <f>IF(Plan!A175="","",Plan!E175)</f>
        <v/>
      </c>
      <c r="E178" s="7" t="str">
        <f>IF(Plan!A175="","",Plan!K175)</f>
        <v/>
      </c>
      <c r="F178" s="10" t="str">
        <f>IF(Plan!A175="","",Plan!J175)</f>
        <v/>
      </c>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row>
    <row r="179" spans="1:32" x14ac:dyDescent="0.25">
      <c r="A179" s="7" t="str">
        <f>IF(Plan!A176="","",Plan!A176)</f>
        <v/>
      </c>
      <c r="B179" s="8" t="str">
        <f>IF(Plan!A176="","",Plan!D176)</f>
        <v/>
      </c>
      <c r="C179" s="7" t="str">
        <f>IF(Plan!A176="","",Plan!C176)</f>
        <v/>
      </c>
      <c r="D179" s="7" t="str">
        <f>IF(Plan!A176="","",Plan!E176)</f>
        <v/>
      </c>
      <c r="E179" s="7" t="str">
        <f>IF(Plan!A176="","",Plan!K176)</f>
        <v/>
      </c>
      <c r="F179" s="10" t="str">
        <f>IF(Plan!A176="","",Plan!J176)</f>
        <v/>
      </c>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row>
    <row r="180" spans="1:32" x14ac:dyDescent="0.25">
      <c r="A180" s="7" t="str">
        <f>IF(Plan!A177="","",Plan!A177)</f>
        <v/>
      </c>
      <c r="B180" s="8" t="str">
        <f>IF(Plan!A177="","",Plan!D177)</f>
        <v/>
      </c>
      <c r="C180" s="7" t="str">
        <f>IF(Plan!A177="","",Plan!C177)</f>
        <v/>
      </c>
      <c r="D180" s="7" t="str">
        <f>IF(Plan!A177="","",Plan!E177)</f>
        <v/>
      </c>
      <c r="E180" s="7" t="str">
        <f>IF(Plan!A177="","",Plan!K177)</f>
        <v/>
      </c>
      <c r="F180" s="10" t="str">
        <f>IF(Plan!A177="","",Plan!J177)</f>
        <v/>
      </c>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row>
    <row r="181" spans="1:32" x14ac:dyDescent="0.25">
      <c r="A181" s="7" t="str">
        <f>IF(Plan!A178="","",Plan!A178)</f>
        <v/>
      </c>
      <c r="B181" s="8" t="str">
        <f>IF(Plan!A178="","",Plan!D178)</f>
        <v/>
      </c>
      <c r="C181" s="7" t="str">
        <f>IF(Plan!A178="","",Plan!C178)</f>
        <v/>
      </c>
      <c r="D181" s="7" t="str">
        <f>IF(Plan!A178="","",Plan!E178)</f>
        <v/>
      </c>
      <c r="E181" s="7" t="str">
        <f>IF(Plan!A178="","",Plan!K178)</f>
        <v/>
      </c>
      <c r="F181" s="10" t="str">
        <f>IF(Plan!A178="","",Plan!J178)</f>
        <v/>
      </c>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row>
    <row r="182" spans="1:32" x14ac:dyDescent="0.25">
      <c r="A182" s="7" t="str">
        <f>IF(Plan!A179="","",Plan!A179)</f>
        <v/>
      </c>
      <c r="B182" s="8" t="str">
        <f>IF(Plan!A179="","",Plan!D179)</f>
        <v/>
      </c>
      <c r="C182" s="7" t="str">
        <f>IF(Plan!A179="","",Plan!C179)</f>
        <v/>
      </c>
      <c r="D182" s="7" t="str">
        <f>IF(Plan!A179="","",Plan!E179)</f>
        <v/>
      </c>
      <c r="E182" s="7" t="str">
        <f>IF(Plan!A179="","",Plan!K179)</f>
        <v/>
      </c>
      <c r="F182" s="10" t="str">
        <f>IF(Plan!A179="","",Plan!J179)</f>
        <v/>
      </c>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row>
    <row r="183" spans="1:32" x14ac:dyDescent="0.25">
      <c r="A183" s="7" t="str">
        <f>IF(Plan!A180="","",Plan!A180)</f>
        <v/>
      </c>
      <c r="B183" s="8" t="str">
        <f>IF(Plan!A180="","",Plan!D180)</f>
        <v/>
      </c>
      <c r="C183" s="7" t="str">
        <f>IF(Plan!A180="","",Plan!C180)</f>
        <v/>
      </c>
      <c r="D183" s="7" t="str">
        <f>IF(Plan!A180="","",Plan!E180)</f>
        <v/>
      </c>
      <c r="E183" s="7" t="str">
        <f>IF(Plan!A180="","",Plan!K180)</f>
        <v/>
      </c>
      <c r="F183" s="10" t="str">
        <f>IF(Plan!A180="","",Plan!J180)</f>
        <v/>
      </c>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row>
    <row r="184" spans="1:32" x14ac:dyDescent="0.25">
      <c r="A184" s="7" t="str">
        <f>IF(Plan!A181="","",Plan!A181)</f>
        <v/>
      </c>
      <c r="B184" s="8" t="str">
        <f>IF(Plan!A181="","",Plan!D181)</f>
        <v/>
      </c>
      <c r="C184" s="7" t="str">
        <f>IF(Plan!A181="","",Plan!C181)</f>
        <v/>
      </c>
      <c r="D184" s="7" t="str">
        <f>IF(Plan!A181="","",Plan!E181)</f>
        <v/>
      </c>
      <c r="E184" s="7" t="str">
        <f>IF(Plan!A181="","",Plan!K181)</f>
        <v/>
      </c>
      <c r="F184" s="10" t="str">
        <f>IF(Plan!A181="","",Plan!J181)</f>
        <v/>
      </c>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row>
    <row r="185" spans="1:32" x14ac:dyDescent="0.25">
      <c r="A185" s="7" t="str">
        <f>IF(Plan!A182="","",Plan!A182)</f>
        <v/>
      </c>
      <c r="B185" s="8" t="str">
        <f>IF(Plan!A182="","",Plan!D182)</f>
        <v/>
      </c>
      <c r="C185" s="7" t="str">
        <f>IF(Plan!A182="","",Plan!C182)</f>
        <v/>
      </c>
      <c r="D185" s="7" t="str">
        <f>IF(Plan!A182="","",Plan!E182)</f>
        <v/>
      </c>
      <c r="E185" s="7" t="str">
        <f>IF(Plan!A182="","",Plan!K182)</f>
        <v/>
      </c>
      <c r="F185" s="10" t="str">
        <f>IF(Plan!A182="","",Plan!J182)</f>
        <v/>
      </c>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row>
    <row r="186" spans="1:32" x14ac:dyDescent="0.25">
      <c r="A186" s="7" t="str">
        <f>IF(Plan!A183="","",Plan!A183)</f>
        <v/>
      </c>
      <c r="B186" s="8" t="str">
        <f>IF(Plan!A183="","",Plan!D183)</f>
        <v/>
      </c>
      <c r="C186" s="7" t="str">
        <f>IF(Plan!A183="","",Plan!C183)</f>
        <v/>
      </c>
      <c r="D186" s="7" t="str">
        <f>IF(Plan!A183="","",Plan!E183)</f>
        <v/>
      </c>
      <c r="E186" s="7" t="str">
        <f>IF(Plan!A183="","",Plan!K183)</f>
        <v/>
      </c>
      <c r="F186" s="10" t="str">
        <f>IF(Plan!A183="","",Plan!J183)</f>
        <v/>
      </c>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row>
    <row r="187" spans="1:32" x14ac:dyDescent="0.25">
      <c r="A187" s="7" t="str">
        <f>IF(Plan!A184="","",Plan!A184)</f>
        <v/>
      </c>
      <c r="B187" s="8" t="str">
        <f>IF(Plan!A184="","",Plan!D184)</f>
        <v/>
      </c>
      <c r="C187" s="7" t="str">
        <f>IF(Plan!A184="","",Plan!C184)</f>
        <v/>
      </c>
      <c r="D187" s="7" t="str">
        <f>IF(Plan!A184="","",Plan!E184)</f>
        <v/>
      </c>
      <c r="E187" s="7" t="str">
        <f>IF(Plan!A184="","",Plan!K184)</f>
        <v/>
      </c>
      <c r="F187" s="10" t="str">
        <f>IF(Plan!A184="","",Plan!J184)</f>
        <v/>
      </c>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row>
    <row r="188" spans="1:32" x14ac:dyDescent="0.25">
      <c r="A188" s="7" t="str">
        <f>IF(Plan!A185="","",Plan!A185)</f>
        <v/>
      </c>
      <c r="B188" s="8" t="str">
        <f>IF(Plan!A185="","",Plan!D185)</f>
        <v/>
      </c>
      <c r="C188" s="7" t="str">
        <f>IF(Plan!A185="","",Plan!C185)</f>
        <v/>
      </c>
      <c r="D188" s="7" t="str">
        <f>IF(Plan!A185="","",Plan!E185)</f>
        <v/>
      </c>
      <c r="E188" s="7" t="str">
        <f>IF(Plan!A185="","",Plan!K185)</f>
        <v/>
      </c>
      <c r="F188" s="10" t="str">
        <f>IF(Plan!A185="","",Plan!J185)</f>
        <v/>
      </c>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row>
    <row r="189" spans="1:32" x14ac:dyDescent="0.25">
      <c r="A189" s="7" t="str">
        <f>IF(Plan!A186="","",Plan!A186)</f>
        <v/>
      </c>
      <c r="B189" s="8" t="str">
        <f>IF(Plan!A186="","",Plan!D186)</f>
        <v/>
      </c>
      <c r="C189" s="7" t="str">
        <f>IF(Plan!A186="","",Plan!C186)</f>
        <v/>
      </c>
      <c r="D189" s="7" t="str">
        <f>IF(Plan!A186="","",Plan!E186)</f>
        <v/>
      </c>
      <c r="E189" s="7" t="str">
        <f>IF(Plan!A186="","",Plan!K186)</f>
        <v/>
      </c>
      <c r="F189" s="10" t="str">
        <f>IF(Plan!A186="","",Plan!J186)</f>
        <v/>
      </c>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row>
    <row r="190" spans="1:32" x14ac:dyDescent="0.25">
      <c r="A190" s="7" t="str">
        <f>IF(Plan!A187="","",Plan!A187)</f>
        <v/>
      </c>
      <c r="B190" s="8" t="str">
        <f>IF(Plan!A187="","",Plan!D187)</f>
        <v/>
      </c>
      <c r="C190" s="7" t="str">
        <f>IF(Plan!A187="","",Plan!C187)</f>
        <v/>
      </c>
      <c r="D190" s="7" t="str">
        <f>IF(Plan!A187="","",Plan!E187)</f>
        <v/>
      </c>
      <c r="E190" s="7" t="str">
        <f>IF(Plan!A187="","",Plan!K187)</f>
        <v/>
      </c>
      <c r="F190" s="10" t="str">
        <f>IF(Plan!A187="","",Plan!J187)</f>
        <v/>
      </c>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row>
    <row r="191" spans="1:32" x14ac:dyDescent="0.25">
      <c r="A191" s="7" t="str">
        <f>IF(Plan!A188="","",Plan!A188)</f>
        <v/>
      </c>
      <c r="B191" s="8" t="str">
        <f>IF(Plan!A188="","",Plan!D188)</f>
        <v/>
      </c>
      <c r="C191" s="7" t="str">
        <f>IF(Plan!A188="","",Plan!C188)</f>
        <v/>
      </c>
      <c r="D191" s="7" t="str">
        <f>IF(Plan!A188="","",Plan!E188)</f>
        <v/>
      </c>
      <c r="E191" s="7" t="str">
        <f>IF(Plan!A188="","",Plan!K188)</f>
        <v/>
      </c>
      <c r="F191" s="10" t="str">
        <f>IF(Plan!A188="","",Plan!J188)</f>
        <v/>
      </c>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row>
    <row r="192" spans="1:32" x14ac:dyDescent="0.25">
      <c r="A192" s="7" t="str">
        <f>IF(Plan!A189="","",Plan!A189)</f>
        <v/>
      </c>
      <c r="B192" s="8" t="str">
        <f>IF(Plan!A189="","",Plan!D189)</f>
        <v/>
      </c>
      <c r="C192" s="7" t="str">
        <f>IF(Plan!A189="","",Plan!C189)</f>
        <v/>
      </c>
      <c r="D192" s="7" t="str">
        <f>IF(Plan!A189="","",Plan!E189)</f>
        <v/>
      </c>
      <c r="E192" s="7" t="str">
        <f>IF(Plan!A189="","",Plan!K189)</f>
        <v/>
      </c>
      <c r="F192" s="10" t="str">
        <f>IF(Plan!A189="","",Plan!J189)</f>
        <v/>
      </c>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row>
    <row r="193" spans="1:32" x14ac:dyDescent="0.25">
      <c r="A193" s="7" t="str">
        <f>IF(Plan!A190="","",Plan!A190)</f>
        <v/>
      </c>
      <c r="B193" s="8" t="str">
        <f>IF(Plan!A190="","",Plan!D190)</f>
        <v/>
      </c>
      <c r="C193" s="7" t="str">
        <f>IF(Plan!A190="","",Plan!C190)</f>
        <v/>
      </c>
      <c r="D193" s="7" t="str">
        <f>IF(Plan!A190="","",Plan!E190)</f>
        <v/>
      </c>
      <c r="E193" s="7" t="str">
        <f>IF(Plan!A190="","",Plan!K190)</f>
        <v/>
      </c>
      <c r="F193" s="10" t="str">
        <f>IF(Plan!A190="","",Plan!J190)</f>
        <v/>
      </c>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row>
    <row r="194" spans="1:32" x14ac:dyDescent="0.25">
      <c r="A194" s="7" t="str">
        <f>IF(Plan!A191="","",Plan!A191)</f>
        <v/>
      </c>
      <c r="B194" s="8" t="str">
        <f>IF(Plan!A191="","",Plan!D191)</f>
        <v/>
      </c>
      <c r="C194" s="7" t="str">
        <f>IF(Plan!A191="","",Plan!C191)</f>
        <v/>
      </c>
      <c r="D194" s="7" t="str">
        <f>IF(Plan!A191="","",Plan!E191)</f>
        <v/>
      </c>
      <c r="E194" s="7" t="str">
        <f>IF(Plan!A191="","",Plan!K191)</f>
        <v/>
      </c>
      <c r="F194" s="10" t="str">
        <f>IF(Plan!A191="","",Plan!J191)</f>
        <v/>
      </c>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row>
    <row r="195" spans="1:32" x14ac:dyDescent="0.25">
      <c r="A195" s="7" t="str">
        <f>IF(Plan!A192="","",Plan!A192)</f>
        <v/>
      </c>
      <c r="B195" s="8" t="str">
        <f>IF(Plan!A192="","",Plan!D192)</f>
        <v/>
      </c>
      <c r="C195" s="7" t="str">
        <f>IF(Plan!A192="","",Plan!C192)</f>
        <v/>
      </c>
      <c r="D195" s="7" t="str">
        <f>IF(Plan!A192="","",Plan!E192)</f>
        <v/>
      </c>
      <c r="E195" s="7" t="str">
        <f>IF(Plan!A192="","",Plan!K192)</f>
        <v/>
      </c>
      <c r="F195" s="10" t="str">
        <f>IF(Plan!A192="","",Plan!J192)</f>
        <v/>
      </c>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row>
    <row r="196" spans="1:32" x14ac:dyDescent="0.25">
      <c r="A196" s="7" t="str">
        <f>IF(Plan!A193="","",Plan!A193)</f>
        <v/>
      </c>
      <c r="B196" s="8" t="str">
        <f>IF(Plan!A193="","",Plan!D193)</f>
        <v/>
      </c>
      <c r="C196" s="7" t="str">
        <f>IF(Plan!A193="","",Plan!C193)</f>
        <v/>
      </c>
      <c r="D196" s="7" t="str">
        <f>IF(Plan!A193="","",Plan!E193)</f>
        <v/>
      </c>
      <c r="E196" s="7" t="str">
        <f>IF(Plan!A193="","",Plan!K193)</f>
        <v/>
      </c>
      <c r="F196" s="10" t="str">
        <f>IF(Plan!A193="","",Plan!J193)</f>
        <v/>
      </c>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row>
    <row r="197" spans="1:32" x14ac:dyDescent="0.25">
      <c r="A197" s="7" t="str">
        <f>IF(Plan!A194="","",Plan!A194)</f>
        <v/>
      </c>
      <c r="B197" s="8" t="str">
        <f>IF(Plan!A194="","",Plan!D194)</f>
        <v/>
      </c>
      <c r="C197" s="7" t="str">
        <f>IF(Plan!A194="","",Plan!C194)</f>
        <v/>
      </c>
      <c r="D197" s="7" t="str">
        <f>IF(Plan!A194="","",Plan!E194)</f>
        <v/>
      </c>
      <c r="E197" s="7" t="str">
        <f>IF(Plan!A194="","",Plan!K194)</f>
        <v/>
      </c>
      <c r="F197" s="10" t="str">
        <f>IF(Plan!A194="","",Plan!J194)</f>
        <v/>
      </c>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row>
    <row r="198" spans="1:32" x14ac:dyDescent="0.25">
      <c r="A198" s="7" t="str">
        <f>IF(Plan!A195="","",Plan!A195)</f>
        <v/>
      </c>
      <c r="B198" s="8" t="str">
        <f>IF(Plan!A195="","",Plan!D195)</f>
        <v/>
      </c>
      <c r="C198" s="7" t="str">
        <f>IF(Plan!A195="","",Plan!C195)</f>
        <v/>
      </c>
      <c r="D198" s="7" t="str">
        <f>IF(Plan!A195="","",Plan!E195)</f>
        <v/>
      </c>
      <c r="E198" s="7" t="str">
        <f>IF(Plan!A195="","",Plan!K195)</f>
        <v/>
      </c>
      <c r="F198" s="10" t="str">
        <f>IF(Plan!A195="","",Plan!J195)</f>
        <v/>
      </c>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row>
    <row r="199" spans="1:32" x14ac:dyDescent="0.25">
      <c r="A199" s="7" t="str">
        <f>IF(Plan!A196="","",Plan!A196)</f>
        <v/>
      </c>
      <c r="B199" s="8" t="str">
        <f>IF(Plan!A196="","",Plan!D196)</f>
        <v/>
      </c>
      <c r="C199" s="7" t="str">
        <f>IF(Plan!A196="","",Plan!C196)</f>
        <v/>
      </c>
      <c r="D199" s="7" t="str">
        <f>IF(Plan!A196="","",Plan!E196)</f>
        <v/>
      </c>
      <c r="E199" s="7" t="str">
        <f>IF(Plan!A196="","",Plan!K196)</f>
        <v/>
      </c>
      <c r="F199" s="10" t="str">
        <f>IF(Plan!A196="","",Plan!J196)</f>
        <v/>
      </c>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row>
    <row r="200" spans="1:32" x14ac:dyDescent="0.25">
      <c r="A200" s="7" t="str">
        <f>IF(Plan!A197="","",Plan!A197)</f>
        <v/>
      </c>
      <c r="B200" s="8" t="str">
        <f>IF(Plan!A197="","",Plan!D197)</f>
        <v/>
      </c>
      <c r="C200" s="7" t="str">
        <f>IF(Plan!A197="","",Plan!C197)</f>
        <v/>
      </c>
      <c r="D200" s="7" t="str">
        <f>IF(Plan!A197="","",Plan!E197)</f>
        <v/>
      </c>
      <c r="E200" s="7" t="str">
        <f>IF(Plan!A197="","",Plan!K197)</f>
        <v/>
      </c>
      <c r="F200" s="10" t="str">
        <f>IF(Plan!A197="","",Plan!J197)</f>
        <v/>
      </c>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row>
    <row r="201" spans="1:32" x14ac:dyDescent="0.25">
      <c r="A201" s="7" t="str">
        <f>IF(Plan!A198="","",Plan!A198)</f>
        <v/>
      </c>
      <c r="B201" s="8" t="str">
        <f>IF(Plan!A198="","",Plan!D198)</f>
        <v/>
      </c>
      <c r="C201" s="7" t="str">
        <f>IF(Plan!A198="","",Plan!C198)</f>
        <v/>
      </c>
      <c r="D201" s="7" t="str">
        <f>IF(Plan!A198="","",Plan!E198)</f>
        <v/>
      </c>
      <c r="E201" s="7" t="str">
        <f>IF(Plan!A198="","",Plan!K198)</f>
        <v/>
      </c>
      <c r="F201" s="10" t="str">
        <f>IF(Plan!A198="","",Plan!J198)</f>
        <v/>
      </c>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row>
    <row r="202" spans="1:32" x14ac:dyDescent="0.25">
      <c r="A202" s="7" t="str">
        <f>IF(Plan!A199="","",Plan!A199)</f>
        <v/>
      </c>
      <c r="B202" s="8" t="str">
        <f>IF(Plan!A199="","",Plan!D199)</f>
        <v/>
      </c>
      <c r="C202" s="7" t="str">
        <f>IF(Plan!A199="","",Plan!C199)</f>
        <v/>
      </c>
      <c r="D202" s="7" t="str">
        <f>IF(Plan!A199="","",Plan!E199)</f>
        <v/>
      </c>
      <c r="E202" s="7" t="str">
        <f>IF(Plan!A199="","",Plan!K199)</f>
        <v/>
      </c>
      <c r="F202" s="10" t="str">
        <f>IF(Plan!A199="","",Plan!J199)</f>
        <v/>
      </c>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row>
    <row r="203" spans="1:32" x14ac:dyDescent="0.25">
      <c r="A203" s="7" t="str">
        <f>IF(Plan!A200="","",Plan!A200)</f>
        <v/>
      </c>
      <c r="B203" s="8" t="str">
        <f>IF(Plan!A200="","",Plan!D200)</f>
        <v/>
      </c>
      <c r="C203" s="7" t="str">
        <f>IF(Plan!A200="","",Plan!C200)</f>
        <v/>
      </c>
      <c r="D203" s="7" t="str">
        <f>IF(Plan!A200="","",Plan!E200)</f>
        <v/>
      </c>
      <c r="E203" s="7" t="str">
        <f>IF(Plan!A200="","",Plan!K200)</f>
        <v/>
      </c>
      <c r="F203" s="10" t="str">
        <f>IF(Plan!A200="","",Plan!J200)</f>
        <v/>
      </c>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row>
    <row r="204" spans="1:32" x14ac:dyDescent="0.25">
      <c r="A204" s="7" t="str">
        <f>IF(Plan!A201="","",Plan!A201)</f>
        <v/>
      </c>
      <c r="B204" s="8" t="str">
        <f>IF(Plan!A201="","",Plan!D201)</f>
        <v/>
      </c>
      <c r="C204" s="7" t="str">
        <f>IF(Plan!A201="","",Plan!C201)</f>
        <v/>
      </c>
      <c r="D204" s="7" t="str">
        <f>IF(Plan!A201="","",Plan!E201)</f>
        <v/>
      </c>
      <c r="E204" s="7" t="str">
        <f>IF(Plan!A201="","",Plan!K201)</f>
        <v/>
      </c>
      <c r="F204" s="10" t="str">
        <f>IF(Plan!A201="","",Plan!J201)</f>
        <v/>
      </c>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row>
    <row r="205" spans="1:32" x14ac:dyDescent="0.25">
      <c r="A205" s="7" t="str">
        <f>IF(Plan!A202="","",Plan!A202)</f>
        <v/>
      </c>
      <c r="B205" s="8" t="str">
        <f>IF(Plan!A202="","",Plan!D202)</f>
        <v/>
      </c>
      <c r="C205" s="7" t="str">
        <f>IF(Plan!A202="","",Plan!C202)</f>
        <v/>
      </c>
      <c r="D205" s="7" t="str">
        <f>IF(Plan!A202="","",Plan!E202)</f>
        <v/>
      </c>
      <c r="E205" s="7" t="str">
        <f>IF(Plan!A202="","",Plan!K202)</f>
        <v/>
      </c>
      <c r="F205" s="10" t="str">
        <f>IF(Plan!A202="","",Plan!J202)</f>
        <v/>
      </c>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row>
    <row r="206" spans="1:32" x14ac:dyDescent="0.25">
      <c r="A206" s="7" t="str">
        <f>IF(Plan!A203="","",Plan!A203)</f>
        <v/>
      </c>
      <c r="B206" s="8" t="str">
        <f>IF(Plan!A203="","",Plan!D203)</f>
        <v/>
      </c>
      <c r="C206" s="7" t="str">
        <f>IF(Plan!A203="","",Plan!C203)</f>
        <v/>
      </c>
      <c r="D206" s="7" t="str">
        <f>IF(Plan!A203="","",Plan!E203)</f>
        <v/>
      </c>
      <c r="E206" s="7" t="str">
        <f>IF(Plan!A203="","",Plan!K203)</f>
        <v/>
      </c>
      <c r="F206" s="10" t="str">
        <f>IF(Plan!A203="","",Plan!J203)</f>
        <v/>
      </c>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row>
    <row r="207" spans="1:32" x14ac:dyDescent="0.25">
      <c r="A207" s="7" t="str">
        <f>IF(Plan!A204="","",Plan!A204)</f>
        <v/>
      </c>
      <c r="B207" s="8" t="str">
        <f>IF(Plan!A204="","",Plan!D204)</f>
        <v/>
      </c>
      <c r="C207" s="7" t="str">
        <f>IF(Plan!A204="","",Plan!C204)</f>
        <v/>
      </c>
      <c r="D207" s="7" t="str">
        <f>IF(Plan!A204="","",Plan!E204)</f>
        <v/>
      </c>
      <c r="E207" s="7" t="str">
        <f>IF(Plan!A204="","",Plan!K204)</f>
        <v/>
      </c>
      <c r="F207" s="10" t="str">
        <f>IF(Plan!A204="","",Plan!J204)</f>
        <v/>
      </c>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row>
    <row r="208" spans="1:32" x14ac:dyDescent="0.25">
      <c r="A208" s="7" t="str">
        <f>IF(Plan!A205="","",Plan!A205)</f>
        <v/>
      </c>
      <c r="B208" s="8" t="str">
        <f>IF(Plan!A205="","",Plan!D205)</f>
        <v/>
      </c>
      <c r="C208" s="7" t="str">
        <f>IF(Plan!A205="","",Plan!C205)</f>
        <v/>
      </c>
      <c r="D208" s="7" t="str">
        <f>IF(Plan!A205="","",Plan!E205)</f>
        <v/>
      </c>
      <c r="E208" s="7" t="str">
        <f>IF(Plan!A205="","",Plan!K205)</f>
        <v/>
      </c>
      <c r="F208" s="10" t="str">
        <f>IF(Plan!A205="","",Plan!J205)</f>
        <v/>
      </c>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row>
    <row r="209" spans="1:32" x14ac:dyDescent="0.25">
      <c r="A209" s="7" t="str">
        <f>IF(Plan!A206="","",Plan!A206)</f>
        <v/>
      </c>
      <c r="B209" s="8" t="str">
        <f>IF(Plan!A206="","",Plan!D206)</f>
        <v/>
      </c>
      <c r="C209" s="7" t="str">
        <f>IF(Plan!A206="","",Plan!C206)</f>
        <v/>
      </c>
      <c r="D209" s="7" t="str">
        <f>IF(Plan!A206="","",Plan!E206)</f>
        <v/>
      </c>
      <c r="E209" s="7" t="str">
        <f>IF(Plan!A206="","",Plan!K206)</f>
        <v/>
      </c>
      <c r="F209" s="10" t="str">
        <f>IF(Plan!A206="","",Plan!J206)</f>
        <v/>
      </c>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row>
    <row r="210" spans="1:32" x14ac:dyDescent="0.25">
      <c r="A210" s="7" t="str">
        <f>IF(Plan!A207="","",Plan!A207)</f>
        <v/>
      </c>
      <c r="B210" s="8" t="str">
        <f>IF(Plan!A207="","",Plan!D207)</f>
        <v/>
      </c>
      <c r="C210" s="7" t="str">
        <f>IF(Plan!A207="","",Plan!C207)</f>
        <v/>
      </c>
      <c r="D210" s="7" t="str">
        <f>IF(Plan!A207="","",Plan!E207)</f>
        <v/>
      </c>
      <c r="E210" s="7" t="str">
        <f>IF(Plan!A207="","",Plan!K207)</f>
        <v/>
      </c>
      <c r="F210" s="10" t="str">
        <f>IF(Plan!A207="","",Plan!J207)</f>
        <v/>
      </c>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row>
    <row r="211" spans="1:32" x14ac:dyDescent="0.25">
      <c r="A211" s="7" t="str">
        <f>IF(Plan!A208="","",Plan!A208)</f>
        <v/>
      </c>
      <c r="B211" s="8" t="str">
        <f>IF(Plan!A208="","",Plan!D208)</f>
        <v/>
      </c>
      <c r="C211" s="7" t="str">
        <f>IF(Plan!A208="","",Plan!C208)</f>
        <v/>
      </c>
      <c r="D211" s="7" t="str">
        <f>IF(Plan!A208="","",Plan!E208)</f>
        <v/>
      </c>
      <c r="E211" s="7" t="str">
        <f>IF(Plan!A208="","",Plan!K208)</f>
        <v/>
      </c>
      <c r="F211" s="10" t="str">
        <f>IF(Plan!A208="","",Plan!J208)</f>
        <v/>
      </c>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row>
    <row r="212" spans="1:32" x14ac:dyDescent="0.25">
      <c r="A212" s="7" t="str">
        <f>IF(Plan!A209="","",Plan!A209)</f>
        <v/>
      </c>
      <c r="B212" s="8" t="str">
        <f>IF(Plan!A209="","",Plan!D209)</f>
        <v/>
      </c>
      <c r="C212" s="7" t="str">
        <f>IF(Plan!A209="","",Plan!C209)</f>
        <v/>
      </c>
      <c r="D212" s="7" t="str">
        <f>IF(Plan!A209="","",Plan!E209)</f>
        <v/>
      </c>
      <c r="E212" s="7" t="str">
        <f>IF(Plan!A209="","",Plan!K209)</f>
        <v/>
      </c>
      <c r="F212" s="10" t="str">
        <f>IF(Plan!A209="","",Plan!J209)</f>
        <v/>
      </c>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row>
    <row r="213" spans="1:32" x14ac:dyDescent="0.25">
      <c r="A213" s="7" t="str">
        <f>IF(Plan!A210="","",Plan!A210)</f>
        <v/>
      </c>
      <c r="B213" s="8" t="str">
        <f>IF(Plan!A210="","",Plan!D210)</f>
        <v/>
      </c>
      <c r="C213" s="7" t="str">
        <f>IF(Plan!A210="","",Plan!C210)</f>
        <v/>
      </c>
      <c r="D213" s="7" t="str">
        <f>IF(Plan!A210="","",Plan!E210)</f>
        <v/>
      </c>
      <c r="E213" s="7" t="str">
        <f>IF(Plan!A210="","",Plan!K210)</f>
        <v/>
      </c>
      <c r="F213" s="10" t="str">
        <f>IF(Plan!A210="","",Plan!J210)</f>
        <v/>
      </c>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row>
    <row r="214" spans="1:32" x14ac:dyDescent="0.25">
      <c r="A214" s="7" t="str">
        <f>IF(Plan!A211="","",Plan!A211)</f>
        <v/>
      </c>
      <c r="B214" s="8" t="str">
        <f>IF(Plan!A211="","",Plan!D211)</f>
        <v/>
      </c>
      <c r="C214" s="7" t="str">
        <f>IF(Plan!A211="","",Plan!C211)</f>
        <v/>
      </c>
      <c r="D214" s="7" t="str">
        <f>IF(Plan!A211="","",Plan!E211)</f>
        <v/>
      </c>
      <c r="E214" s="7" t="str">
        <f>IF(Plan!A211="","",Plan!K211)</f>
        <v/>
      </c>
      <c r="F214" s="10" t="str">
        <f>IF(Plan!A211="","",Plan!J211)</f>
        <v/>
      </c>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row>
    <row r="215" spans="1:32" x14ac:dyDescent="0.25">
      <c r="A215" s="7" t="str">
        <f>IF(Plan!A212="","",Plan!A212)</f>
        <v/>
      </c>
      <c r="B215" s="8" t="str">
        <f>IF(Plan!A212="","",Plan!D212)</f>
        <v/>
      </c>
      <c r="C215" s="7" t="str">
        <f>IF(Plan!A212="","",Plan!C212)</f>
        <v/>
      </c>
      <c r="D215" s="7" t="str">
        <f>IF(Plan!A212="","",Plan!E212)</f>
        <v/>
      </c>
      <c r="E215" s="7" t="str">
        <f>IF(Plan!A212="","",Plan!K212)</f>
        <v/>
      </c>
      <c r="F215" s="10" t="str">
        <f>IF(Plan!A212="","",Plan!J212)</f>
        <v/>
      </c>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row>
    <row r="216" spans="1:32" x14ac:dyDescent="0.25">
      <c r="A216" s="7" t="str">
        <f>IF(Plan!A213="","",Plan!A213)</f>
        <v/>
      </c>
      <c r="B216" s="8" t="str">
        <f>IF(Plan!A213="","",Plan!D213)</f>
        <v/>
      </c>
      <c r="C216" s="7" t="str">
        <f>IF(Plan!A213="","",Plan!C213)</f>
        <v/>
      </c>
      <c r="D216" s="7" t="str">
        <f>IF(Plan!A213="","",Plan!E213)</f>
        <v/>
      </c>
      <c r="E216" s="7" t="str">
        <f>IF(Plan!A213="","",Plan!K213)</f>
        <v/>
      </c>
      <c r="F216" s="10" t="str">
        <f>IF(Plan!A213="","",Plan!J213)</f>
        <v/>
      </c>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row>
    <row r="217" spans="1:32" x14ac:dyDescent="0.25">
      <c r="A217" s="7" t="str">
        <f>IF(Plan!A214="","",Plan!A214)</f>
        <v/>
      </c>
      <c r="B217" s="8" t="str">
        <f>IF(Plan!A214="","",Plan!D214)</f>
        <v/>
      </c>
      <c r="C217" s="7" t="str">
        <f>IF(Plan!A214="","",Plan!C214)</f>
        <v/>
      </c>
      <c r="D217" s="7" t="str">
        <f>IF(Plan!A214="","",Plan!E214)</f>
        <v/>
      </c>
      <c r="E217" s="7" t="str">
        <f>IF(Plan!A214="","",Plan!K214)</f>
        <v/>
      </c>
      <c r="F217" s="10" t="str">
        <f>IF(Plan!A214="","",Plan!J214)</f>
        <v/>
      </c>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row>
    <row r="218" spans="1:32" x14ac:dyDescent="0.25">
      <c r="A218" s="7" t="str">
        <f>IF(Plan!A215="","",Plan!A215)</f>
        <v/>
      </c>
      <c r="B218" s="8" t="str">
        <f>IF(Plan!A215="","",Plan!D215)</f>
        <v/>
      </c>
      <c r="C218" s="7" t="str">
        <f>IF(Plan!A215="","",Plan!C215)</f>
        <v/>
      </c>
      <c r="D218" s="7" t="str">
        <f>IF(Plan!A215="","",Plan!E215)</f>
        <v/>
      </c>
      <c r="E218" s="7" t="str">
        <f>IF(Plan!A215="","",Plan!K215)</f>
        <v/>
      </c>
      <c r="F218" s="10" t="str">
        <f>IF(Plan!A215="","",Plan!J215)</f>
        <v/>
      </c>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row>
    <row r="219" spans="1:32" x14ac:dyDescent="0.25">
      <c r="A219" s="7" t="str">
        <f>IF(Plan!A216="","",Plan!A216)</f>
        <v/>
      </c>
      <c r="B219" s="8" t="str">
        <f>IF(Plan!A216="","",Plan!D216)</f>
        <v/>
      </c>
      <c r="C219" s="7" t="str">
        <f>IF(Plan!A216="","",Plan!C216)</f>
        <v/>
      </c>
      <c r="D219" s="7" t="str">
        <f>IF(Plan!A216="","",Plan!E216)</f>
        <v/>
      </c>
      <c r="E219" s="7" t="str">
        <f>IF(Plan!A216="","",Plan!K216)</f>
        <v/>
      </c>
      <c r="F219" s="10" t="str">
        <f>IF(Plan!A216="","",Plan!J216)</f>
        <v/>
      </c>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row>
    <row r="220" spans="1:32" x14ac:dyDescent="0.25">
      <c r="A220" s="7" t="str">
        <f>IF(Plan!A217="","",Plan!A217)</f>
        <v/>
      </c>
      <c r="B220" s="8" t="str">
        <f>IF(Plan!A217="","",Plan!D217)</f>
        <v/>
      </c>
      <c r="C220" s="7" t="str">
        <f>IF(Plan!A217="","",Plan!C217)</f>
        <v/>
      </c>
      <c r="D220" s="7" t="str">
        <f>IF(Plan!A217="","",Plan!E217)</f>
        <v/>
      </c>
      <c r="E220" s="7" t="str">
        <f>IF(Plan!A217="","",Plan!K217)</f>
        <v/>
      </c>
      <c r="F220" s="10" t="str">
        <f>IF(Plan!A217="","",Plan!J217)</f>
        <v/>
      </c>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row>
    <row r="221" spans="1:32" x14ac:dyDescent="0.25">
      <c r="A221" s="7" t="str">
        <f>IF(Plan!A218="","",Plan!A218)</f>
        <v/>
      </c>
      <c r="B221" s="8" t="str">
        <f>IF(Plan!A218="","",Plan!D218)</f>
        <v/>
      </c>
      <c r="C221" s="7" t="str">
        <f>IF(Plan!A218="","",Plan!C218)</f>
        <v/>
      </c>
      <c r="D221" s="7" t="str">
        <f>IF(Plan!A218="","",Plan!E218)</f>
        <v/>
      </c>
      <c r="E221" s="7" t="str">
        <f>IF(Plan!A218="","",Plan!K218)</f>
        <v/>
      </c>
      <c r="F221" s="10" t="str">
        <f>IF(Plan!A218="","",Plan!J218)</f>
        <v/>
      </c>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row>
    <row r="222" spans="1:32" x14ac:dyDescent="0.25">
      <c r="A222" s="7" t="str">
        <f>IF(Plan!A219="","",Plan!A219)</f>
        <v/>
      </c>
      <c r="B222" s="8" t="str">
        <f>IF(Plan!A219="","",Plan!D219)</f>
        <v/>
      </c>
      <c r="C222" s="7" t="str">
        <f>IF(Plan!A219="","",Plan!C219)</f>
        <v/>
      </c>
      <c r="D222" s="7" t="str">
        <f>IF(Plan!A219="","",Plan!E219)</f>
        <v/>
      </c>
      <c r="E222" s="7" t="str">
        <f>IF(Plan!A219="","",Plan!K219)</f>
        <v/>
      </c>
      <c r="F222" s="10" t="str">
        <f>IF(Plan!A219="","",Plan!J219)</f>
        <v/>
      </c>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row>
    <row r="223" spans="1:32" x14ac:dyDescent="0.25">
      <c r="A223" s="7" t="str">
        <f>IF(Plan!A220="","",Plan!A220)</f>
        <v/>
      </c>
      <c r="B223" s="8" t="str">
        <f>IF(Plan!A220="","",Plan!D220)</f>
        <v/>
      </c>
      <c r="C223" s="7" t="str">
        <f>IF(Plan!A220="","",Plan!C220)</f>
        <v/>
      </c>
      <c r="D223" s="7" t="str">
        <f>IF(Plan!A220="","",Plan!E220)</f>
        <v/>
      </c>
      <c r="E223" s="7" t="str">
        <f>IF(Plan!A220="","",Plan!K220)</f>
        <v/>
      </c>
      <c r="F223" s="10" t="str">
        <f>IF(Plan!A220="","",Plan!J220)</f>
        <v/>
      </c>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row>
    <row r="224" spans="1:32" x14ac:dyDescent="0.25">
      <c r="A224" s="7" t="str">
        <f>IF(Plan!A221="","",Plan!A221)</f>
        <v/>
      </c>
      <c r="B224" s="8" t="str">
        <f>IF(Plan!A221="","",Plan!D221)</f>
        <v/>
      </c>
      <c r="C224" s="7" t="str">
        <f>IF(Plan!A221="","",Plan!C221)</f>
        <v/>
      </c>
      <c r="D224" s="7" t="str">
        <f>IF(Plan!A221="","",Plan!E221)</f>
        <v/>
      </c>
      <c r="E224" s="7" t="str">
        <f>IF(Plan!A221="","",Plan!K221)</f>
        <v/>
      </c>
      <c r="F224" s="10" t="str">
        <f>IF(Plan!A221="","",Plan!J221)</f>
        <v/>
      </c>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row>
    <row r="225" spans="1:32" x14ac:dyDescent="0.25">
      <c r="A225" s="7" t="str">
        <f>IF(Plan!A222="","",Plan!A222)</f>
        <v/>
      </c>
      <c r="B225" s="8" t="str">
        <f>IF(Plan!A222="","",Plan!D222)</f>
        <v/>
      </c>
      <c r="C225" s="7" t="str">
        <f>IF(Plan!A222="","",Plan!C222)</f>
        <v/>
      </c>
      <c r="D225" s="7" t="str">
        <f>IF(Plan!A222="","",Plan!E222)</f>
        <v/>
      </c>
      <c r="E225" s="7" t="str">
        <f>IF(Plan!A222="","",Plan!K222)</f>
        <v/>
      </c>
      <c r="F225" s="10" t="str">
        <f>IF(Plan!A222="","",Plan!J222)</f>
        <v/>
      </c>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row>
    <row r="226" spans="1:32" x14ac:dyDescent="0.25">
      <c r="A226" s="7" t="str">
        <f>IF(Plan!A223="","",Plan!A223)</f>
        <v/>
      </c>
      <c r="B226" s="8" t="str">
        <f>IF(Plan!A223="","",Plan!D223)</f>
        <v/>
      </c>
      <c r="C226" s="7" t="str">
        <f>IF(Plan!A223="","",Plan!C223)</f>
        <v/>
      </c>
      <c r="D226" s="7" t="str">
        <f>IF(Plan!A223="","",Plan!E223)</f>
        <v/>
      </c>
      <c r="E226" s="7" t="str">
        <f>IF(Plan!A223="","",Plan!K223)</f>
        <v/>
      </c>
      <c r="F226" s="10" t="str">
        <f>IF(Plan!A223="","",Plan!J223)</f>
        <v/>
      </c>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row>
    <row r="227" spans="1:32" x14ac:dyDescent="0.25">
      <c r="A227" s="7" t="str">
        <f>IF(Plan!A224="","",Plan!A224)</f>
        <v/>
      </c>
      <c r="B227" s="8" t="str">
        <f>IF(Plan!A224="","",Plan!D224)</f>
        <v/>
      </c>
      <c r="C227" s="7" t="str">
        <f>IF(Plan!A224="","",Plan!C224)</f>
        <v/>
      </c>
      <c r="D227" s="7" t="str">
        <f>IF(Plan!A224="","",Plan!E224)</f>
        <v/>
      </c>
      <c r="E227" s="7" t="str">
        <f>IF(Plan!A224="","",Plan!K224)</f>
        <v/>
      </c>
      <c r="F227" s="10" t="str">
        <f>IF(Plan!A224="","",Plan!J224)</f>
        <v/>
      </c>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row>
    <row r="228" spans="1:32" x14ac:dyDescent="0.25">
      <c r="A228" s="7" t="str">
        <f>IF(Plan!A225="","",Plan!A225)</f>
        <v/>
      </c>
      <c r="B228" s="8" t="str">
        <f>IF(Plan!A225="","",Plan!D225)</f>
        <v/>
      </c>
      <c r="C228" s="7" t="str">
        <f>IF(Plan!A225="","",Plan!C225)</f>
        <v/>
      </c>
      <c r="D228" s="7" t="str">
        <f>IF(Plan!A225="","",Plan!E225)</f>
        <v/>
      </c>
      <c r="E228" s="7" t="str">
        <f>IF(Plan!A225="","",Plan!K225)</f>
        <v/>
      </c>
      <c r="F228" s="10" t="str">
        <f>IF(Plan!A225="","",Plan!J225)</f>
        <v/>
      </c>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row>
    <row r="229" spans="1:32" x14ac:dyDescent="0.25">
      <c r="A229" s="7" t="str">
        <f>IF(Plan!A226="","",Plan!A226)</f>
        <v/>
      </c>
      <c r="B229" s="8" t="str">
        <f>IF(Plan!A226="","",Plan!D226)</f>
        <v/>
      </c>
      <c r="C229" s="7" t="str">
        <f>IF(Plan!A226="","",Plan!C226)</f>
        <v/>
      </c>
      <c r="D229" s="7" t="str">
        <f>IF(Plan!A226="","",Plan!E226)</f>
        <v/>
      </c>
      <c r="E229" s="7" t="str">
        <f>IF(Plan!A226="","",Plan!K226)</f>
        <v/>
      </c>
      <c r="F229" s="10" t="str">
        <f>IF(Plan!A226="","",Plan!J226)</f>
        <v/>
      </c>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row>
    <row r="230" spans="1:32" x14ac:dyDescent="0.25">
      <c r="A230" s="7" t="str">
        <f>IF(Plan!A227="","",Plan!A227)</f>
        <v/>
      </c>
      <c r="B230" s="8" t="str">
        <f>IF(Plan!A227="","",Plan!D227)</f>
        <v/>
      </c>
      <c r="C230" s="7" t="str">
        <f>IF(Plan!A227="","",Plan!C227)</f>
        <v/>
      </c>
      <c r="D230" s="7" t="str">
        <f>IF(Plan!A227="","",Plan!E227)</f>
        <v/>
      </c>
      <c r="E230" s="7" t="str">
        <f>IF(Plan!A227="","",Plan!K227)</f>
        <v/>
      </c>
      <c r="F230" s="10" t="str">
        <f>IF(Plan!A227="","",Plan!J227)</f>
        <v/>
      </c>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row>
    <row r="231" spans="1:32" x14ac:dyDescent="0.25">
      <c r="A231" s="7" t="str">
        <f>IF(Plan!A228="","",Plan!A228)</f>
        <v/>
      </c>
      <c r="B231" s="8" t="str">
        <f>IF(Plan!A228="","",Plan!D228)</f>
        <v/>
      </c>
      <c r="C231" s="7" t="str">
        <f>IF(Plan!A228="","",Plan!C228)</f>
        <v/>
      </c>
      <c r="D231" s="7" t="str">
        <f>IF(Plan!A228="","",Plan!E228)</f>
        <v/>
      </c>
      <c r="E231" s="7" t="str">
        <f>IF(Plan!A228="","",Plan!K228)</f>
        <v/>
      </c>
      <c r="F231" s="10" t="str">
        <f>IF(Plan!A228="","",Plan!J228)</f>
        <v/>
      </c>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row>
    <row r="232" spans="1:32" x14ac:dyDescent="0.25">
      <c r="A232" s="7" t="str">
        <f>IF(Plan!A229="","",Plan!A229)</f>
        <v/>
      </c>
      <c r="B232" s="8" t="str">
        <f>IF(Plan!A229="","",Plan!D229)</f>
        <v/>
      </c>
      <c r="C232" s="7" t="str">
        <f>IF(Plan!A229="","",Plan!C229)</f>
        <v/>
      </c>
      <c r="D232" s="7" t="str">
        <f>IF(Plan!A229="","",Plan!E229)</f>
        <v/>
      </c>
      <c r="E232" s="7" t="str">
        <f>IF(Plan!A229="","",Plan!K229)</f>
        <v/>
      </c>
      <c r="F232" s="10" t="str">
        <f>IF(Plan!A229="","",Plan!J229)</f>
        <v/>
      </c>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row>
    <row r="233" spans="1:32" x14ac:dyDescent="0.25">
      <c r="A233" s="7" t="str">
        <f>IF(Plan!A230="","",Plan!A230)</f>
        <v/>
      </c>
      <c r="B233" s="8" t="str">
        <f>IF(Plan!A230="","",Plan!D230)</f>
        <v/>
      </c>
      <c r="C233" s="7" t="str">
        <f>IF(Plan!A230="","",Plan!C230)</f>
        <v/>
      </c>
      <c r="D233" s="7" t="str">
        <f>IF(Plan!A230="","",Plan!E230)</f>
        <v/>
      </c>
      <c r="E233" s="7" t="str">
        <f>IF(Plan!A230="","",Plan!K230)</f>
        <v/>
      </c>
      <c r="F233" s="10" t="str">
        <f>IF(Plan!A230="","",Plan!J230)</f>
        <v/>
      </c>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row>
    <row r="234" spans="1:32" x14ac:dyDescent="0.25">
      <c r="A234" s="7" t="str">
        <f>IF(Plan!A231="","",Plan!A231)</f>
        <v/>
      </c>
      <c r="B234" s="8" t="str">
        <f>IF(Plan!A231="","",Plan!D231)</f>
        <v/>
      </c>
      <c r="C234" s="7" t="str">
        <f>IF(Plan!A231="","",Plan!C231)</f>
        <v/>
      </c>
      <c r="D234" s="7" t="str">
        <f>IF(Plan!A231="","",Plan!E231)</f>
        <v/>
      </c>
      <c r="E234" s="7" t="str">
        <f>IF(Plan!A231="","",Plan!K231)</f>
        <v/>
      </c>
      <c r="F234" s="10" t="str">
        <f>IF(Plan!A231="","",Plan!J231)</f>
        <v/>
      </c>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row>
    <row r="235" spans="1:32" x14ac:dyDescent="0.25">
      <c r="A235" s="7" t="str">
        <f>IF(Plan!A232="","",Plan!A232)</f>
        <v/>
      </c>
      <c r="B235" s="8" t="str">
        <f>IF(Plan!A232="","",Plan!D232)</f>
        <v/>
      </c>
      <c r="C235" s="7" t="str">
        <f>IF(Plan!A232="","",Plan!C232)</f>
        <v/>
      </c>
      <c r="D235" s="7" t="str">
        <f>IF(Plan!A232="","",Plan!E232)</f>
        <v/>
      </c>
      <c r="E235" s="7" t="str">
        <f>IF(Plan!A232="","",Plan!K232)</f>
        <v/>
      </c>
      <c r="F235" s="10" t="str">
        <f>IF(Plan!A232="","",Plan!J232)</f>
        <v/>
      </c>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row>
    <row r="236" spans="1:32" x14ac:dyDescent="0.25">
      <c r="A236" s="7" t="str">
        <f>IF(Plan!A233="","",Plan!A233)</f>
        <v/>
      </c>
      <c r="B236" s="8" t="str">
        <f>IF(Plan!A233="","",Plan!D233)</f>
        <v/>
      </c>
      <c r="C236" s="7" t="str">
        <f>IF(Plan!A233="","",Plan!C233)</f>
        <v/>
      </c>
      <c r="D236" s="7" t="str">
        <f>IF(Plan!A233="","",Plan!E233)</f>
        <v/>
      </c>
      <c r="E236" s="7" t="str">
        <f>IF(Plan!A233="","",Plan!K233)</f>
        <v/>
      </c>
      <c r="F236" s="10" t="str">
        <f>IF(Plan!A233="","",Plan!J233)</f>
        <v/>
      </c>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row>
    <row r="237" spans="1:32" x14ac:dyDescent="0.25">
      <c r="A237" s="7" t="str">
        <f>IF(Plan!A234="","",Plan!A234)</f>
        <v/>
      </c>
      <c r="B237" s="8" t="str">
        <f>IF(Plan!A234="","",Plan!D234)</f>
        <v/>
      </c>
      <c r="C237" s="7" t="str">
        <f>IF(Plan!A234="","",Plan!C234)</f>
        <v/>
      </c>
      <c r="D237" s="7" t="str">
        <f>IF(Plan!A234="","",Plan!E234)</f>
        <v/>
      </c>
      <c r="E237" s="7" t="str">
        <f>IF(Plan!A234="","",Plan!K234)</f>
        <v/>
      </c>
      <c r="F237" s="10" t="str">
        <f>IF(Plan!A234="","",Plan!J234)</f>
        <v/>
      </c>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row>
    <row r="238" spans="1:32" x14ac:dyDescent="0.25">
      <c r="A238" s="7" t="str">
        <f>IF(Plan!A235="","",Plan!A235)</f>
        <v/>
      </c>
      <c r="B238" s="8" t="str">
        <f>IF(Plan!A235="","",Plan!D235)</f>
        <v/>
      </c>
      <c r="C238" s="7" t="str">
        <f>IF(Plan!A235="","",Plan!C235)</f>
        <v/>
      </c>
      <c r="D238" s="7" t="str">
        <f>IF(Plan!A235="","",Plan!E235)</f>
        <v/>
      </c>
      <c r="E238" s="7" t="str">
        <f>IF(Plan!A235="","",Plan!K235)</f>
        <v/>
      </c>
      <c r="F238" s="10" t="str">
        <f>IF(Plan!A235="","",Plan!J235)</f>
        <v/>
      </c>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row>
    <row r="239" spans="1:32" x14ac:dyDescent="0.25">
      <c r="A239" s="7" t="str">
        <f>IF(Plan!A236="","",Plan!A236)</f>
        <v/>
      </c>
      <c r="B239" s="8" t="str">
        <f>IF(Plan!A236="","",Plan!D236)</f>
        <v/>
      </c>
      <c r="C239" s="7" t="str">
        <f>IF(Plan!A236="","",Plan!C236)</f>
        <v/>
      </c>
      <c r="D239" s="7" t="str">
        <f>IF(Plan!A236="","",Plan!E236)</f>
        <v/>
      </c>
      <c r="E239" s="7" t="str">
        <f>IF(Plan!A236="","",Plan!K236)</f>
        <v/>
      </c>
      <c r="F239" s="10" t="str">
        <f>IF(Plan!A236="","",Plan!J236)</f>
        <v/>
      </c>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row>
    <row r="240" spans="1:32" x14ac:dyDescent="0.25">
      <c r="A240" s="7" t="str">
        <f>IF(Plan!A237="","",Plan!A237)</f>
        <v/>
      </c>
      <c r="B240" s="8" t="str">
        <f>IF(Plan!A237="","",Plan!D237)</f>
        <v/>
      </c>
      <c r="C240" s="7" t="str">
        <f>IF(Plan!A237="","",Plan!C237)</f>
        <v/>
      </c>
      <c r="D240" s="7" t="str">
        <f>IF(Plan!A237="","",Plan!E237)</f>
        <v/>
      </c>
      <c r="E240" s="7" t="str">
        <f>IF(Plan!A237="","",Plan!K237)</f>
        <v/>
      </c>
      <c r="F240" s="10" t="str">
        <f>IF(Plan!A237="","",Plan!J237)</f>
        <v/>
      </c>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row>
    <row r="241" spans="1:32" x14ac:dyDescent="0.25">
      <c r="A241" s="7" t="str">
        <f>IF(Plan!A238="","",Plan!A238)</f>
        <v/>
      </c>
      <c r="B241" s="8" t="str">
        <f>IF(Plan!A238="","",Plan!D238)</f>
        <v/>
      </c>
      <c r="C241" s="7" t="str">
        <f>IF(Plan!A238="","",Plan!C238)</f>
        <v/>
      </c>
      <c r="D241" s="7" t="str">
        <f>IF(Plan!A238="","",Plan!E238)</f>
        <v/>
      </c>
      <c r="E241" s="7" t="str">
        <f>IF(Plan!A238="","",Plan!K238)</f>
        <v/>
      </c>
      <c r="F241" s="10" t="str">
        <f>IF(Plan!A238="","",Plan!J238)</f>
        <v/>
      </c>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row>
    <row r="242" spans="1:32" x14ac:dyDescent="0.25">
      <c r="A242" s="7" t="str">
        <f>IF(Plan!A239="","",Plan!A239)</f>
        <v/>
      </c>
      <c r="B242" s="8" t="str">
        <f>IF(Plan!A239="","",Plan!D239)</f>
        <v/>
      </c>
      <c r="C242" s="7" t="str">
        <f>IF(Plan!A239="","",Plan!C239)</f>
        <v/>
      </c>
      <c r="D242" s="7" t="str">
        <f>IF(Plan!A239="","",Plan!E239)</f>
        <v/>
      </c>
      <c r="E242" s="7" t="str">
        <f>IF(Plan!A239="","",Plan!K239)</f>
        <v/>
      </c>
      <c r="F242" s="10" t="str">
        <f>IF(Plan!A239="","",Plan!J239)</f>
        <v/>
      </c>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row>
    <row r="243" spans="1:32" x14ac:dyDescent="0.25">
      <c r="A243" s="7" t="str">
        <f>IF(Plan!A240="","",Plan!A240)</f>
        <v/>
      </c>
      <c r="B243" s="8" t="str">
        <f>IF(Plan!A240="","",Plan!D240)</f>
        <v/>
      </c>
      <c r="C243" s="7" t="str">
        <f>IF(Plan!A240="","",Plan!C240)</f>
        <v/>
      </c>
      <c r="D243" s="7" t="str">
        <f>IF(Plan!A240="","",Plan!E240)</f>
        <v/>
      </c>
      <c r="E243" s="7" t="str">
        <f>IF(Plan!A240="","",Plan!K240)</f>
        <v/>
      </c>
      <c r="F243" s="10" t="str">
        <f>IF(Plan!A240="","",Plan!J240)</f>
        <v/>
      </c>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row>
    <row r="244" spans="1:32" x14ac:dyDescent="0.25">
      <c r="A244" s="7" t="str">
        <f>IF(Plan!A241="","",Plan!A241)</f>
        <v/>
      </c>
      <c r="B244" s="8" t="str">
        <f>IF(Plan!A241="","",Plan!D241)</f>
        <v/>
      </c>
      <c r="C244" s="7" t="str">
        <f>IF(Plan!A241="","",Plan!C241)</f>
        <v/>
      </c>
      <c r="D244" s="7" t="str">
        <f>IF(Plan!A241="","",Plan!E241)</f>
        <v/>
      </c>
      <c r="E244" s="7" t="str">
        <f>IF(Plan!A241="","",Plan!K241)</f>
        <v/>
      </c>
      <c r="F244" s="10" t="str">
        <f>IF(Plan!A241="","",Plan!J241)</f>
        <v/>
      </c>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row>
    <row r="245" spans="1:32" x14ac:dyDescent="0.25">
      <c r="A245" s="7" t="str">
        <f>IF(Plan!A242="","",Plan!A242)</f>
        <v/>
      </c>
      <c r="B245" s="8" t="str">
        <f>IF(Plan!A242="","",Plan!D242)</f>
        <v/>
      </c>
      <c r="C245" s="7" t="str">
        <f>IF(Plan!A242="","",Plan!C242)</f>
        <v/>
      </c>
      <c r="D245" s="7" t="str">
        <f>IF(Plan!A242="","",Plan!E242)</f>
        <v/>
      </c>
      <c r="E245" s="7" t="str">
        <f>IF(Plan!A242="","",Plan!K242)</f>
        <v/>
      </c>
      <c r="F245" s="10" t="str">
        <f>IF(Plan!A242="","",Plan!J242)</f>
        <v/>
      </c>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row>
    <row r="246" spans="1:32" x14ac:dyDescent="0.25">
      <c r="A246" s="7" t="str">
        <f>IF(Plan!A243="","",Plan!A243)</f>
        <v/>
      </c>
      <c r="B246" s="8" t="str">
        <f>IF(Plan!A243="","",Plan!D243)</f>
        <v/>
      </c>
      <c r="C246" s="7" t="str">
        <f>IF(Plan!A243="","",Plan!C243)</f>
        <v/>
      </c>
      <c r="D246" s="7" t="str">
        <f>IF(Plan!A243="","",Plan!E243)</f>
        <v/>
      </c>
      <c r="E246" s="7" t="str">
        <f>IF(Plan!A243="","",Plan!K243)</f>
        <v/>
      </c>
      <c r="F246" s="10" t="str">
        <f>IF(Plan!A243="","",Plan!J243)</f>
        <v/>
      </c>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row>
    <row r="247" spans="1:32" x14ac:dyDescent="0.25">
      <c r="A247" s="7" t="str">
        <f>IF(Plan!A244="","",Plan!A244)</f>
        <v/>
      </c>
      <c r="B247" s="8" t="str">
        <f>IF(Plan!A244="","",Plan!D244)</f>
        <v/>
      </c>
      <c r="C247" s="7" t="str">
        <f>IF(Plan!A244="","",Plan!C244)</f>
        <v/>
      </c>
      <c r="D247" s="7" t="str">
        <f>IF(Plan!A244="","",Plan!E244)</f>
        <v/>
      </c>
      <c r="E247" s="7" t="str">
        <f>IF(Plan!A244="","",Plan!K244)</f>
        <v/>
      </c>
      <c r="F247" s="10" t="str">
        <f>IF(Plan!A244="","",Plan!J244)</f>
        <v/>
      </c>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row>
    <row r="248" spans="1:32" x14ac:dyDescent="0.25">
      <c r="A248" s="7" t="str">
        <f>IF(Plan!A245="","",Plan!A245)</f>
        <v/>
      </c>
      <c r="B248" s="8" t="str">
        <f>IF(Plan!A245="","",Plan!D245)</f>
        <v/>
      </c>
      <c r="C248" s="7" t="str">
        <f>IF(Plan!A245="","",Plan!C245)</f>
        <v/>
      </c>
      <c r="D248" s="7" t="str">
        <f>IF(Plan!A245="","",Plan!E245)</f>
        <v/>
      </c>
      <c r="E248" s="7" t="str">
        <f>IF(Plan!A245="","",Plan!K245)</f>
        <v/>
      </c>
      <c r="F248" s="10" t="str">
        <f>IF(Plan!A245="","",Plan!J245)</f>
        <v/>
      </c>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row>
    <row r="249" spans="1:32" x14ac:dyDescent="0.25">
      <c r="A249" s="7" t="str">
        <f>IF(Plan!A246="","",Plan!A246)</f>
        <v/>
      </c>
      <c r="B249" s="8" t="str">
        <f>IF(Plan!A246="","",Plan!D246)</f>
        <v/>
      </c>
      <c r="C249" s="7" t="str">
        <f>IF(Plan!A246="","",Plan!C246)</f>
        <v/>
      </c>
      <c r="D249" s="7" t="str">
        <f>IF(Plan!A246="","",Plan!E246)</f>
        <v/>
      </c>
      <c r="E249" s="7" t="str">
        <f>IF(Plan!A246="","",Plan!K246)</f>
        <v/>
      </c>
      <c r="F249" s="10" t="str">
        <f>IF(Plan!A246="","",Plan!J246)</f>
        <v/>
      </c>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row>
    <row r="250" spans="1:32" x14ac:dyDescent="0.25">
      <c r="A250" s="7" t="str">
        <f>IF(Plan!A247="","",Plan!A247)</f>
        <v/>
      </c>
      <c r="B250" s="8" t="str">
        <f>IF(Plan!A247="","",Plan!D247)</f>
        <v/>
      </c>
      <c r="C250" s="7" t="str">
        <f>IF(Plan!A247="","",Plan!C247)</f>
        <v/>
      </c>
      <c r="D250" s="7" t="str">
        <f>IF(Plan!A247="","",Plan!E247)</f>
        <v/>
      </c>
      <c r="E250" s="7" t="str">
        <f>IF(Plan!A247="","",Plan!K247)</f>
        <v/>
      </c>
      <c r="F250" s="10" t="str">
        <f>IF(Plan!A247="","",Plan!J247)</f>
        <v/>
      </c>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row>
    <row r="251" spans="1:32" x14ac:dyDescent="0.25">
      <c r="A251" s="7" t="str">
        <f>IF(Plan!A248="","",Plan!A248)</f>
        <v/>
      </c>
      <c r="B251" s="8" t="str">
        <f>IF(Plan!A248="","",Plan!D248)</f>
        <v/>
      </c>
      <c r="C251" s="7" t="str">
        <f>IF(Plan!A248="","",Plan!C248)</f>
        <v/>
      </c>
      <c r="D251" s="7" t="str">
        <f>IF(Plan!A248="","",Plan!E248)</f>
        <v/>
      </c>
      <c r="E251" s="7" t="str">
        <f>IF(Plan!A248="","",Plan!K248)</f>
        <v/>
      </c>
      <c r="F251" s="10" t="str">
        <f>IF(Plan!A248="","",Plan!J248)</f>
        <v/>
      </c>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row>
    <row r="252" spans="1:32" x14ac:dyDescent="0.25">
      <c r="A252" s="7" t="str">
        <f>IF(Plan!A249="","",Plan!A249)</f>
        <v/>
      </c>
      <c r="B252" s="8" t="str">
        <f>IF(Plan!A249="","",Plan!D249)</f>
        <v/>
      </c>
      <c r="C252" s="7" t="str">
        <f>IF(Plan!A249="","",Plan!C249)</f>
        <v/>
      </c>
      <c r="D252" s="7" t="str">
        <f>IF(Plan!A249="","",Plan!E249)</f>
        <v/>
      </c>
      <c r="E252" s="7" t="str">
        <f>IF(Plan!A249="","",Plan!K249)</f>
        <v/>
      </c>
      <c r="F252" s="10" t="str">
        <f>IF(Plan!A249="","",Plan!J249)</f>
        <v/>
      </c>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row>
    <row r="253" spans="1:32" x14ac:dyDescent="0.25">
      <c r="A253" s="7" t="str">
        <f>IF(Plan!A250="","",Plan!A250)</f>
        <v/>
      </c>
      <c r="B253" s="8" t="str">
        <f>IF(Plan!A250="","",Plan!D250)</f>
        <v/>
      </c>
      <c r="C253" s="7" t="str">
        <f>IF(Plan!A250="","",Plan!C250)</f>
        <v/>
      </c>
      <c r="D253" s="7" t="str">
        <f>IF(Plan!A250="","",Plan!E250)</f>
        <v/>
      </c>
      <c r="E253" s="7" t="str">
        <f>IF(Plan!A250="","",Plan!K250)</f>
        <v/>
      </c>
      <c r="F253" s="10" t="str">
        <f>IF(Plan!A250="","",Plan!J250)</f>
        <v/>
      </c>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row>
    <row r="254" spans="1:32" x14ac:dyDescent="0.25">
      <c r="A254" s="7" t="str">
        <f>IF(Plan!A251="","",Plan!A251)</f>
        <v/>
      </c>
      <c r="B254" s="8" t="str">
        <f>IF(Plan!A251="","",Plan!D251)</f>
        <v/>
      </c>
      <c r="C254" s="7" t="str">
        <f>IF(Plan!A251="","",Plan!C251)</f>
        <v/>
      </c>
      <c r="D254" s="7" t="str">
        <f>IF(Plan!A251="","",Plan!E251)</f>
        <v/>
      </c>
      <c r="E254" s="7" t="str">
        <f>IF(Plan!A251="","",Plan!K251)</f>
        <v/>
      </c>
      <c r="F254" s="10" t="str">
        <f>IF(Plan!A251="","",Plan!J251)</f>
        <v/>
      </c>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row>
    <row r="255" spans="1:32" x14ac:dyDescent="0.25">
      <c r="A255" s="7" t="str">
        <f>IF(Plan!A252="","",Plan!A252)</f>
        <v/>
      </c>
      <c r="B255" s="8" t="str">
        <f>IF(Plan!A252="","",Plan!D252)</f>
        <v/>
      </c>
      <c r="C255" s="7" t="str">
        <f>IF(Plan!A252="","",Plan!C252)</f>
        <v/>
      </c>
      <c r="D255" s="7" t="str">
        <f>IF(Plan!A252="","",Plan!E252)</f>
        <v/>
      </c>
      <c r="E255" s="7" t="str">
        <f>IF(Plan!A252="","",Plan!K252)</f>
        <v/>
      </c>
      <c r="F255" s="10" t="str">
        <f>IF(Plan!A252="","",Plan!J252)</f>
        <v/>
      </c>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row>
    <row r="256" spans="1:32" x14ac:dyDescent="0.25">
      <c r="A256" s="7" t="str">
        <f>IF(Plan!A253="","",Plan!A253)</f>
        <v/>
      </c>
      <c r="B256" s="8" t="str">
        <f>IF(Plan!A253="","",Plan!D253)</f>
        <v/>
      </c>
      <c r="C256" s="7" t="str">
        <f>IF(Plan!A253="","",Plan!C253)</f>
        <v/>
      </c>
      <c r="D256" s="7" t="str">
        <f>IF(Plan!A253="","",Plan!E253)</f>
        <v/>
      </c>
      <c r="E256" s="7" t="str">
        <f>IF(Plan!A253="","",Plan!K253)</f>
        <v/>
      </c>
      <c r="F256" s="10" t="str">
        <f>IF(Plan!A253="","",Plan!J253)</f>
        <v/>
      </c>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row>
    <row r="257" spans="1:32" x14ac:dyDescent="0.25">
      <c r="A257" s="7" t="str">
        <f>IF(Plan!A254="","",Plan!A254)</f>
        <v/>
      </c>
      <c r="B257" s="8" t="str">
        <f>IF(Plan!A254="","",Plan!D254)</f>
        <v/>
      </c>
      <c r="C257" s="7" t="str">
        <f>IF(Plan!A254="","",Plan!C254)</f>
        <v/>
      </c>
      <c r="D257" s="7" t="str">
        <f>IF(Plan!A254="","",Plan!E254)</f>
        <v/>
      </c>
      <c r="E257" s="7" t="str">
        <f>IF(Plan!A254="","",Plan!K254)</f>
        <v/>
      </c>
      <c r="F257" s="10" t="str">
        <f>IF(Plan!A254="","",Plan!J254)</f>
        <v/>
      </c>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row>
    <row r="258" spans="1:32" x14ac:dyDescent="0.25">
      <c r="A258" s="7" t="str">
        <f>IF(Plan!A255="","",Plan!A255)</f>
        <v/>
      </c>
      <c r="B258" s="8" t="str">
        <f>IF(Plan!A255="","",Plan!D255)</f>
        <v/>
      </c>
      <c r="C258" s="7" t="str">
        <f>IF(Plan!A255="","",Plan!C255)</f>
        <v/>
      </c>
      <c r="D258" s="7" t="str">
        <f>IF(Plan!A255="","",Plan!E255)</f>
        <v/>
      </c>
      <c r="E258" s="7" t="str">
        <f>IF(Plan!A255="","",Plan!K255)</f>
        <v/>
      </c>
      <c r="F258" s="10" t="str">
        <f>IF(Plan!A255="","",Plan!J255)</f>
        <v/>
      </c>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row>
    <row r="259" spans="1:32" x14ac:dyDescent="0.25">
      <c r="A259" s="7" t="str">
        <f>IF(Plan!A256="","",Plan!A256)</f>
        <v/>
      </c>
      <c r="B259" s="8" t="str">
        <f>IF(Plan!A256="","",Plan!D256)</f>
        <v/>
      </c>
      <c r="C259" s="7" t="str">
        <f>IF(Plan!A256="","",Plan!C256)</f>
        <v/>
      </c>
      <c r="D259" s="7" t="str">
        <f>IF(Plan!A256="","",Plan!E256)</f>
        <v/>
      </c>
      <c r="E259" s="7" t="str">
        <f>IF(Plan!A256="","",Plan!K256)</f>
        <v/>
      </c>
      <c r="F259" s="10" t="str">
        <f>IF(Plan!A256="","",Plan!J256)</f>
        <v/>
      </c>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row>
    <row r="260" spans="1:32" x14ac:dyDescent="0.25">
      <c r="A260" s="7" t="str">
        <f>IF(Plan!A257="","",Plan!A257)</f>
        <v/>
      </c>
      <c r="B260" s="8" t="str">
        <f>IF(Plan!A257="","",Plan!D257)</f>
        <v/>
      </c>
      <c r="C260" s="7" t="str">
        <f>IF(Plan!A257="","",Plan!C257)</f>
        <v/>
      </c>
      <c r="D260" s="7" t="str">
        <f>IF(Plan!A257="","",Plan!E257)</f>
        <v/>
      </c>
      <c r="E260" s="7" t="str">
        <f>IF(Plan!A257="","",Plan!K257)</f>
        <v/>
      </c>
      <c r="F260" s="10" t="str">
        <f>IF(Plan!A257="","",Plan!J257)</f>
        <v/>
      </c>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row>
    <row r="261" spans="1:32" x14ac:dyDescent="0.25">
      <c r="A261" s="7" t="str">
        <f>IF(Plan!A258="","",Plan!A258)</f>
        <v/>
      </c>
      <c r="B261" s="8" t="str">
        <f>IF(Plan!A258="","",Plan!D258)</f>
        <v/>
      </c>
      <c r="C261" s="7" t="str">
        <f>IF(Plan!A258="","",Plan!C258)</f>
        <v/>
      </c>
      <c r="D261" s="7" t="str">
        <f>IF(Plan!A258="","",Plan!E258)</f>
        <v/>
      </c>
      <c r="E261" s="7" t="str">
        <f>IF(Plan!A258="","",Plan!K258)</f>
        <v/>
      </c>
      <c r="F261" s="10" t="str">
        <f>IF(Plan!A258="","",Plan!J258)</f>
        <v/>
      </c>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row>
    <row r="262" spans="1:32" x14ac:dyDescent="0.25">
      <c r="A262" s="7" t="str">
        <f>IF(Plan!A259="","",Plan!A259)</f>
        <v/>
      </c>
      <c r="B262" s="8" t="str">
        <f>IF(Plan!A259="","",Plan!D259)</f>
        <v/>
      </c>
      <c r="C262" s="7" t="str">
        <f>IF(Plan!A259="","",Plan!C259)</f>
        <v/>
      </c>
      <c r="D262" s="7" t="str">
        <f>IF(Plan!A259="","",Plan!E259)</f>
        <v/>
      </c>
      <c r="E262" s="7" t="str">
        <f>IF(Plan!A259="","",Plan!K259)</f>
        <v/>
      </c>
      <c r="F262" s="10" t="str">
        <f>IF(Plan!A259="","",Plan!J259)</f>
        <v/>
      </c>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row>
    <row r="263" spans="1:32" x14ac:dyDescent="0.25">
      <c r="A263" s="7" t="str">
        <f>IF(Plan!A260="","",Plan!A260)</f>
        <v/>
      </c>
      <c r="B263" s="8" t="str">
        <f>IF(Plan!A260="","",Plan!D260)</f>
        <v/>
      </c>
      <c r="C263" s="7" t="str">
        <f>IF(Plan!A260="","",Plan!C260)</f>
        <v/>
      </c>
      <c r="D263" s="7" t="str">
        <f>IF(Plan!A260="","",Plan!E260)</f>
        <v/>
      </c>
      <c r="E263" s="7" t="str">
        <f>IF(Plan!A260="","",Plan!K260)</f>
        <v/>
      </c>
      <c r="F263" s="10" t="str">
        <f>IF(Plan!A260="","",Plan!J260)</f>
        <v/>
      </c>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row>
    <row r="264" spans="1:32" x14ac:dyDescent="0.25">
      <c r="A264" s="7" t="str">
        <f>IF(Plan!A261="","",Plan!A261)</f>
        <v/>
      </c>
      <c r="B264" s="8" t="str">
        <f>IF(Plan!A261="","",Plan!D261)</f>
        <v/>
      </c>
      <c r="C264" s="7" t="str">
        <f>IF(Plan!A261="","",Plan!C261)</f>
        <v/>
      </c>
      <c r="D264" s="7" t="str">
        <f>IF(Plan!A261="","",Plan!E261)</f>
        <v/>
      </c>
      <c r="E264" s="7" t="str">
        <f>IF(Plan!A261="","",Plan!K261)</f>
        <v/>
      </c>
      <c r="F264" s="10" t="str">
        <f>IF(Plan!A261="","",Plan!J261)</f>
        <v/>
      </c>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row>
    <row r="265" spans="1:32" x14ac:dyDescent="0.25">
      <c r="A265" s="7" t="str">
        <f>IF(Plan!A262="","",Plan!A262)</f>
        <v/>
      </c>
      <c r="B265" s="8" t="str">
        <f>IF(Plan!A262="","",Plan!D262)</f>
        <v/>
      </c>
      <c r="C265" s="7" t="str">
        <f>IF(Plan!A262="","",Plan!C262)</f>
        <v/>
      </c>
      <c r="D265" s="7" t="str">
        <f>IF(Plan!A262="","",Plan!E262)</f>
        <v/>
      </c>
      <c r="E265" s="7" t="str">
        <f>IF(Plan!A262="","",Plan!K262)</f>
        <v/>
      </c>
      <c r="F265" s="10" t="str">
        <f>IF(Plan!A262="","",Plan!J262)</f>
        <v/>
      </c>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row>
    <row r="266" spans="1:32" x14ac:dyDescent="0.25">
      <c r="A266" s="7" t="str">
        <f>IF(Plan!A263="","",Plan!A263)</f>
        <v/>
      </c>
      <c r="B266" s="8" t="str">
        <f>IF(Plan!A263="","",Plan!D263)</f>
        <v/>
      </c>
      <c r="C266" s="7" t="str">
        <f>IF(Plan!A263="","",Plan!C263)</f>
        <v/>
      </c>
      <c r="D266" s="7" t="str">
        <f>IF(Plan!A263="","",Plan!E263)</f>
        <v/>
      </c>
      <c r="E266" s="7" t="str">
        <f>IF(Plan!A263="","",Plan!K263)</f>
        <v/>
      </c>
      <c r="F266" s="10" t="str">
        <f>IF(Plan!A263="","",Plan!J263)</f>
        <v/>
      </c>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row>
    <row r="267" spans="1:32" x14ac:dyDescent="0.25">
      <c r="A267" s="7" t="str">
        <f>IF(Plan!A264="","",Plan!A264)</f>
        <v/>
      </c>
      <c r="B267" s="8" t="str">
        <f>IF(Plan!A264="","",Plan!D264)</f>
        <v/>
      </c>
      <c r="C267" s="7" t="str">
        <f>IF(Plan!A264="","",Plan!C264)</f>
        <v/>
      </c>
      <c r="D267" s="7" t="str">
        <f>IF(Plan!A264="","",Plan!E264)</f>
        <v/>
      </c>
      <c r="E267" s="7" t="str">
        <f>IF(Plan!A264="","",Plan!K264)</f>
        <v/>
      </c>
      <c r="F267" s="10" t="str">
        <f>IF(Plan!A264="","",Plan!J264)</f>
        <v/>
      </c>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row>
    <row r="268" spans="1:32" x14ac:dyDescent="0.25">
      <c r="A268" s="7" t="str">
        <f>IF(Plan!A265="","",Plan!A265)</f>
        <v/>
      </c>
      <c r="B268" s="8" t="str">
        <f>IF(Plan!A265="","",Plan!D265)</f>
        <v/>
      </c>
      <c r="C268" s="7" t="str">
        <f>IF(Plan!A265="","",Plan!C265)</f>
        <v/>
      </c>
      <c r="D268" s="7" t="str">
        <f>IF(Plan!A265="","",Plan!E265)</f>
        <v/>
      </c>
      <c r="E268" s="7" t="str">
        <f>IF(Plan!A265="","",Plan!K265)</f>
        <v/>
      </c>
      <c r="F268" s="10" t="str">
        <f>IF(Plan!A265="","",Plan!J265)</f>
        <v/>
      </c>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row>
    <row r="269" spans="1:32" x14ac:dyDescent="0.25">
      <c r="A269" s="7" t="str">
        <f>IF(Plan!A266="","",Plan!A266)</f>
        <v/>
      </c>
      <c r="B269" s="8" t="str">
        <f>IF(Plan!A266="","",Plan!D266)</f>
        <v/>
      </c>
      <c r="C269" s="7" t="str">
        <f>IF(Plan!A266="","",Plan!C266)</f>
        <v/>
      </c>
      <c r="D269" s="7" t="str">
        <f>IF(Plan!A266="","",Plan!E266)</f>
        <v/>
      </c>
      <c r="E269" s="7" t="str">
        <f>IF(Plan!A266="","",Plan!K266)</f>
        <v/>
      </c>
      <c r="F269" s="10" t="str">
        <f>IF(Plan!A266="","",Plan!J266)</f>
        <v/>
      </c>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row>
    <row r="270" spans="1:32" x14ac:dyDescent="0.25">
      <c r="A270" s="7" t="str">
        <f>IF(Plan!A267="","",Plan!A267)</f>
        <v/>
      </c>
      <c r="B270" s="8" t="str">
        <f>IF(Plan!A267="","",Plan!D267)</f>
        <v/>
      </c>
      <c r="C270" s="7" t="str">
        <f>IF(Plan!A267="","",Plan!C267)</f>
        <v/>
      </c>
      <c r="D270" s="7" t="str">
        <f>IF(Plan!A267="","",Plan!E267)</f>
        <v/>
      </c>
      <c r="E270" s="7" t="str">
        <f>IF(Plan!A267="","",Plan!K267)</f>
        <v/>
      </c>
      <c r="F270" s="10" t="str">
        <f>IF(Plan!A267="","",Plan!J267)</f>
        <v/>
      </c>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row>
    <row r="271" spans="1:32" x14ac:dyDescent="0.25">
      <c r="A271" s="7" t="str">
        <f>IF(Plan!A268="","",Plan!A268)</f>
        <v/>
      </c>
      <c r="B271" s="8" t="str">
        <f>IF(Plan!A268="","",Plan!D268)</f>
        <v/>
      </c>
      <c r="C271" s="7" t="str">
        <f>IF(Plan!A268="","",Plan!C268)</f>
        <v/>
      </c>
      <c r="D271" s="7" t="str">
        <f>IF(Plan!A268="","",Plan!E268)</f>
        <v/>
      </c>
      <c r="E271" s="7" t="str">
        <f>IF(Plan!A268="","",Plan!K268)</f>
        <v/>
      </c>
      <c r="F271" s="10" t="str">
        <f>IF(Plan!A268="","",Plan!J268)</f>
        <v/>
      </c>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row>
    <row r="272" spans="1:32" x14ac:dyDescent="0.25">
      <c r="A272" s="7" t="str">
        <f>IF(Plan!A269="","",Plan!A269)</f>
        <v/>
      </c>
      <c r="B272" s="8" t="str">
        <f>IF(Plan!A269="","",Plan!D269)</f>
        <v/>
      </c>
      <c r="C272" s="7" t="str">
        <f>IF(Plan!A269="","",Plan!C269)</f>
        <v/>
      </c>
      <c r="D272" s="7" t="str">
        <f>IF(Plan!A269="","",Plan!E269)</f>
        <v/>
      </c>
      <c r="E272" s="7" t="str">
        <f>IF(Plan!A269="","",Plan!K269)</f>
        <v/>
      </c>
      <c r="F272" s="10" t="str">
        <f>IF(Plan!A269="","",Plan!J269)</f>
        <v/>
      </c>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row>
    <row r="273" spans="1:32" x14ac:dyDescent="0.25">
      <c r="A273" s="7" t="str">
        <f>IF(Plan!A270="","",Plan!A270)</f>
        <v/>
      </c>
      <c r="B273" s="8" t="str">
        <f>IF(Plan!A270="","",Plan!D270)</f>
        <v/>
      </c>
      <c r="C273" s="7" t="str">
        <f>IF(Plan!A270="","",Plan!C270)</f>
        <v/>
      </c>
      <c r="D273" s="7" t="str">
        <f>IF(Plan!A270="","",Plan!E270)</f>
        <v/>
      </c>
      <c r="E273" s="7" t="str">
        <f>IF(Plan!A270="","",Plan!K270)</f>
        <v/>
      </c>
      <c r="F273" s="10" t="str">
        <f>IF(Plan!A270="","",Plan!J270)</f>
        <v/>
      </c>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row>
    <row r="274" spans="1:32" x14ac:dyDescent="0.25">
      <c r="A274" s="7" t="str">
        <f>IF(Plan!A271="","",Plan!A271)</f>
        <v/>
      </c>
      <c r="B274" s="8" t="str">
        <f>IF(Plan!A271="","",Plan!D271)</f>
        <v/>
      </c>
      <c r="C274" s="7" t="str">
        <f>IF(Plan!A271="","",Plan!C271)</f>
        <v/>
      </c>
      <c r="D274" s="7" t="str">
        <f>IF(Plan!A271="","",Plan!E271)</f>
        <v/>
      </c>
      <c r="E274" s="7" t="str">
        <f>IF(Plan!A271="","",Plan!K271)</f>
        <v/>
      </c>
      <c r="F274" s="10" t="str">
        <f>IF(Plan!A271="","",Plan!J271)</f>
        <v/>
      </c>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row>
    <row r="275" spans="1:32" x14ac:dyDescent="0.25">
      <c r="A275" s="7" t="str">
        <f>IF(Plan!A272="","",Plan!A272)</f>
        <v/>
      </c>
      <c r="B275" s="8" t="str">
        <f>IF(Plan!A272="","",Plan!D272)</f>
        <v/>
      </c>
      <c r="C275" s="7" t="str">
        <f>IF(Plan!A272="","",Plan!C272)</f>
        <v/>
      </c>
      <c r="D275" s="7" t="str">
        <f>IF(Plan!A272="","",Plan!E272)</f>
        <v/>
      </c>
      <c r="E275" s="7" t="str">
        <f>IF(Plan!A272="","",Plan!K272)</f>
        <v/>
      </c>
      <c r="F275" s="10" t="str">
        <f>IF(Plan!A272="","",Plan!J272)</f>
        <v/>
      </c>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row>
    <row r="276" spans="1:32" x14ac:dyDescent="0.25">
      <c r="A276" s="7" t="str">
        <f>IF(Plan!A273="","",Plan!A273)</f>
        <v/>
      </c>
      <c r="B276" s="8" t="str">
        <f>IF(Plan!A273="","",Plan!D273)</f>
        <v/>
      </c>
      <c r="C276" s="7" t="str">
        <f>IF(Plan!A273="","",Plan!C273)</f>
        <v/>
      </c>
      <c r="D276" s="7" t="str">
        <f>IF(Plan!A273="","",Plan!E273)</f>
        <v/>
      </c>
      <c r="E276" s="7" t="str">
        <f>IF(Plan!A273="","",Plan!K273)</f>
        <v/>
      </c>
      <c r="F276" s="10" t="str">
        <f>IF(Plan!A273="","",Plan!J273)</f>
        <v/>
      </c>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row>
    <row r="277" spans="1:32" x14ac:dyDescent="0.25">
      <c r="A277" s="7" t="str">
        <f>IF(Plan!A274="","",Plan!A274)</f>
        <v/>
      </c>
      <c r="B277" s="8" t="str">
        <f>IF(Plan!A274="","",Plan!D274)</f>
        <v/>
      </c>
      <c r="C277" s="7" t="str">
        <f>IF(Plan!A274="","",Plan!C274)</f>
        <v/>
      </c>
      <c r="D277" s="7" t="str">
        <f>IF(Plan!A274="","",Plan!E274)</f>
        <v/>
      </c>
      <c r="E277" s="7" t="str">
        <f>IF(Plan!A274="","",Plan!K274)</f>
        <v/>
      </c>
      <c r="F277" s="10" t="str">
        <f>IF(Plan!A274="","",Plan!J274)</f>
        <v/>
      </c>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row>
    <row r="278" spans="1:32" x14ac:dyDescent="0.25">
      <c r="A278" s="7" t="str">
        <f>IF(Plan!A275="","",Plan!A275)</f>
        <v/>
      </c>
      <c r="B278" s="8" t="str">
        <f>IF(Plan!A275="","",Plan!D275)</f>
        <v/>
      </c>
      <c r="C278" s="7" t="str">
        <f>IF(Plan!A275="","",Plan!C275)</f>
        <v/>
      </c>
      <c r="D278" s="7" t="str">
        <f>IF(Plan!A275="","",Plan!E275)</f>
        <v/>
      </c>
      <c r="E278" s="7" t="str">
        <f>IF(Plan!A275="","",Plan!K275)</f>
        <v/>
      </c>
      <c r="F278" s="10" t="str">
        <f>IF(Plan!A275="","",Plan!J275)</f>
        <v/>
      </c>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row>
    <row r="279" spans="1:32" x14ac:dyDescent="0.25">
      <c r="A279" s="7" t="str">
        <f>IF(Plan!A276="","",Plan!A276)</f>
        <v/>
      </c>
      <c r="B279" s="8" t="str">
        <f>IF(Plan!A276="","",Plan!D276)</f>
        <v/>
      </c>
      <c r="C279" s="7" t="str">
        <f>IF(Plan!A276="","",Plan!C276)</f>
        <v/>
      </c>
      <c r="D279" s="7" t="str">
        <f>IF(Plan!A276="","",Plan!E276)</f>
        <v/>
      </c>
      <c r="E279" s="7" t="str">
        <f>IF(Plan!A276="","",Plan!K276)</f>
        <v/>
      </c>
      <c r="F279" s="10" t="str">
        <f>IF(Plan!A276="","",Plan!J276)</f>
        <v/>
      </c>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row>
    <row r="280" spans="1:32" x14ac:dyDescent="0.25">
      <c r="A280" s="7" t="str">
        <f>IF(Plan!A277="","",Plan!A277)</f>
        <v/>
      </c>
      <c r="B280" s="8" t="str">
        <f>IF(Plan!A277="","",Plan!D277)</f>
        <v/>
      </c>
      <c r="C280" s="7" t="str">
        <f>IF(Plan!A277="","",Plan!C277)</f>
        <v/>
      </c>
      <c r="D280" s="7" t="str">
        <f>IF(Plan!A277="","",Plan!E277)</f>
        <v/>
      </c>
      <c r="E280" s="7" t="str">
        <f>IF(Plan!A277="","",Plan!K277)</f>
        <v/>
      </c>
      <c r="F280" s="10" t="str">
        <f>IF(Plan!A277="","",Plan!J277)</f>
        <v/>
      </c>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row>
    <row r="281" spans="1:32" x14ac:dyDescent="0.25">
      <c r="A281" s="7" t="str">
        <f>IF(Plan!A278="","",Plan!A278)</f>
        <v/>
      </c>
      <c r="B281" s="8" t="str">
        <f>IF(Plan!A278="","",Plan!D278)</f>
        <v/>
      </c>
      <c r="C281" s="7" t="str">
        <f>IF(Plan!A278="","",Plan!C278)</f>
        <v/>
      </c>
      <c r="D281" s="7" t="str">
        <f>IF(Plan!A278="","",Plan!E278)</f>
        <v/>
      </c>
      <c r="E281" s="7" t="str">
        <f>IF(Plan!A278="","",Plan!K278)</f>
        <v/>
      </c>
      <c r="F281" s="10" t="str">
        <f>IF(Plan!A278="","",Plan!J278)</f>
        <v/>
      </c>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row>
    <row r="282" spans="1:32" x14ac:dyDescent="0.25">
      <c r="A282" s="7" t="str">
        <f>IF(Plan!A279="","",Plan!A279)</f>
        <v/>
      </c>
      <c r="B282" s="8" t="str">
        <f>IF(Plan!A279="","",Plan!D279)</f>
        <v/>
      </c>
      <c r="C282" s="7" t="str">
        <f>IF(Plan!A279="","",Plan!C279)</f>
        <v/>
      </c>
      <c r="D282" s="7" t="str">
        <f>IF(Plan!A279="","",Plan!E279)</f>
        <v/>
      </c>
      <c r="E282" s="7" t="str">
        <f>IF(Plan!A279="","",Plan!K279)</f>
        <v/>
      </c>
      <c r="F282" s="10" t="str">
        <f>IF(Plan!A279="","",Plan!J279)</f>
        <v/>
      </c>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row>
    <row r="283" spans="1:32" x14ac:dyDescent="0.25">
      <c r="A283" s="7" t="str">
        <f>IF(Plan!A280="","",Plan!A280)</f>
        <v/>
      </c>
      <c r="B283" s="8" t="str">
        <f>IF(Plan!A280="","",Plan!D280)</f>
        <v/>
      </c>
      <c r="C283" s="7" t="str">
        <f>IF(Plan!A280="","",Plan!C280)</f>
        <v/>
      </c>
      <c r="D283" s="7" t="str">
        <f>IF(Plan!A280="","",Plan!E280)</f>
        <v/>
      </c>
      <c r="E283" s="7" t="str">
        <f>IF(Plan!A280="","",Plan!K280)</f>
        <v/>
      </c>
      <c r="F283" s="10" t="str">
        <f>IF(Plan!A280="","",Plan!J280)</f>
        <v/>
      </c>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row>
    <row r="284" spans="1:32" x14ac:dyDescent="0.25">
      <c r="A284" s="7" t="str">
        <f>IF(Plan!A281="","",Plan!A281)</f>
        <v/>
      </c>
      <c r="B284" s="8" t="str">
        <f>IF(Plan!A281="","",Plan!D281)</f>
        <v/>
      </c>
      <c r="C284" s="7" t="str">
        <f>IF(Plan!A281="","",Plan!C281)</f>
        <v/>
      </c>
      <c r="D284" s="7" t="str">
        <f>IF(Plan!A281="","",Plan!E281)</f>
        <v/>
      </c>
      <c r="E284" s="7" t="str">
        <f>IF(Plan!A281="","",Plan!K281)</f>
        <v/>
      </c>
      <c r="F284" s="10" t="str">
        <f>IF(Plan!A281="","",Plan!J281)</f>
        <v/>
      </c>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row>
    <row r="285" spans="1:32" x14ac:dyDescent="0.25">
      <c r="A285" s="7" t="str">
        <f>IF(Plan!A282="","",Plan!A282)</f>
        <v/>
      </c>
      <c r="B285" s="8" t="str">
        <f>IF(Plan!A282="","",Plan!D282)</f>
        <v/>
      </c>
      <c r="C285" s="7" t="str">
        <f>IF(Plan!A282="","",Plan!C282)</f>
        <v/>
      </c>
      <c r="D285" s="7" t="str">
        <f>IF(Plan!A282="","",Plan!E282)</f>
        <v/>
      </c>
      <c r="E285" s="7" t="str">
        <f>IF(Plan!A282="","",Plan!K282)</f>
        <v/>
      </c>
      <c r="F285" s="10" t="str">
        <f>IF(Plan!A282="","",Plan!J282)</f>
        <v/>
      </c>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row>
    <row r="286" spans="1:32" x14ac:dyDescent="0.25">
      <c r="A286" s="7" t="str">
        <f>IF(Plan!A283="","",Plan!A283)</f>
        <v/>
      </c>
      <c r="B286" s="8" t="str">
        <f>IF(Plan!A283="","",Plan!D283)</f>
        <v/>
      </c>
      <c r="C286" s="7" t="str">
        <f>IF(Plan!A283="","",Plan!C283)</f>
        <v/>
      </c>
      <c r="D286" s="7" t="str">
        <f>IF(Plan!A283="","",Plan!E283)</f>
        <v/>
      </c>
      <c r="E286" s="7" t="str">
        <f>IF(Plan!A283="","",Plan!K283)</f>
        <v/>
      </c>
      <c r="F286" s="10" t="str">
        <f>IF(Plan!A283="","",Plan!J283)</f>
        <v/>
      </c>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row>
    <row r="287" spans="1:32" x14ac:dyDescent="0.25">
      <c r="A287" s="7" t="str">
        <f>IF(Plan!A284="","",Plan!A284)</f>
        <v/>
      </c>
      <c r="B287" s="8" t="str">
        <f>IF(Plan!A284="","",Plan!D284)</f>
        <v/>
      </c>
      <c r="C287" s="7" t="str">
        <f>IF(Plan!A284="","",Plan!C284)</f>
        <v/>
      </c>
      <c r="D287" s="7" t="str">
        <f>IF(Plan!A284="","",Plan!E284)</f>
        <v/>
      </c>
      <c r="E287" s="7" t="str">
        <f>IF(Plan!A284="","",Plan!K284)</f>
        <v/>
      </c>
      <c r="F287" s="10" t="str">
        <f>IF(Plan!A284="","",Plan!J284)</f>
        <v/>
      </c>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row>
    <row r="288" spans="1:32" x14ac:dyDescent="0.25">
      <c r="A288" s="7" t="str">
        <f>IF(Plan!A285="","",Plan!A285)</f>
        <v/>
      </c>
      <c r="B288" s="8" t="str">
        <f>IF(Plan!A285="","",Plan!D285)</f>
        <v/>
      </c>
      <c r="C288" s="7" t="str">
        <f>IF(Plan!A285="","",Plan!C285)</f>
        <v/>
      </c>
      <c r="D288" s="7" t="str">
        <f>IF(Plan!A285="","",Plan!E285)</f>
        <v/>
      </c>
      <c r="E288" s="7" t="str">
        <f>IF(Plan!A285="","",Plan!K285)</f>
        <v/>
      </c>
      <c r="F288" s="10" t="str">
        <f>IF(Plan!A285="","",Plan!J285)</f>
        <v/>
      </c>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row>
    <row r="289" spans="1:32" x14ac:dyDescent="0.25">
      <c r="A289" s="7" t="str">
        <f>IF(Plan!A286="","",Plan!A286)</f>
        <v/>
      </c>
      <c r="B289" s="8" t="str">
        <f>IF(Plan!A286="","",Plan!D286)</f>
        <v/>
      </c>
      <c r="C289" s="7" t="str">
        <f>IF(Plan!A286="","",Plan!C286)</f>
        <v/>
      </c>
      <c r="D289" s="7" t="str">
        <f>IF(Plan!A286="","",Plan!E286)</f>
        <v/>
      </c>
      <c r="E289" s="7" t="str">
        <f>IF(Plan!A286="","",Plan!K286)</f>
        <v/>
      </c>
      <c r="F289" s="10" t="str">
        <f>IF(Plan!A286="","",Plan!J286)</f>
        <v/>
      </c>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row>
    <row r="290" spans="1:32" x14ac:dyDescent="0.25">
      <c r="A290" s="7" t="str">
        <f>IF(Plan!A287="","",Plan!A287)</f>
        <v/>
      </c>
      <c r="B290" s="8" t="str">
        <f>IF(Plan!A287="","",Plan!D287)</f>
        <v/>
      </c>
      <c r="C290" s="7" t="str">
        <f>IF(Plan!A287="","",Plan!C287)</f>
        <v/>
      </c>
      <c r="D290" s="7" t="str">
        <f>IF(Plan!A287="","",Plan!E287)</f>
        <v/>
      </c>
      <c r="E290" s="7" t="str">
        <f>IF(Plan!A287="","",Plan!K287)</f>
        <v/>
      </c>
      <c r="F290" s="10" t="str">
        <f>IF(Plan!A287="","",Plan!J287)</f>
        <v/>
      </c>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row>
    <row r="291" spans="1:32" x14ac:dyDescent="0.25">
      <c r="A291" s="7" t="str">
        <f>IF(Plan!A288="","",Plan!A288)</f>
        <v/>
      </c>
      <c r="B291" s="8" t="str">
        <f>IF(Plan!A288="","",Plan!D288)</f>
        <v/>
      </c>
      <c r="C291" s="7" t="str">
        <f>IF(Plan!A288="","",Plan!C288)</f>
        <v/>
      </c>
      <c r="D291" s="7" t="str">
        <f>IF(Plan!A288="","",Plan!E288)</f>
        <v/>
      </c>
      <c r="E291" s="7" t="str">
        <f>IF(Plan!A288="","",Plan!K288)</f>
        <v/>
      </c>
      <c r="F291" s="10" t="str">
        <f>IF(Plan!A288="","",Plan!J288)</f>
        <v/>
      </c>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row>
    <row r="292" spans="1:32" x14ac:dyDescent="0.25">
      <c r="A292" s="7" t="str">
        <f>IF(Plan!A289="","",Plan!A289)</f>
        <v/>
      </c>
      <c r="B292" s="8" t="str">
        <f>IF(Plan!A289="","",Plan!D289)</f>
        <v/>
      </c>
      <c r="C292" s="7" t="str">
        <f>IF(Plan!A289="","",Plan!C289)</f>
        <v/>
      </c>
      <c r="D292" s="7" t="str">
        <f>IF(Plan!A289="","",Plan!E289)</f>
        <v/>
      </c>
      <c r="E292" s="7" t="str">
        <f>IF(Plan!A289="","",Plan!K289)</f>
        <v/>
      </c>
      <c r="F292" s="10" t="str">
        <f>IF(Plan!A289="","",Plan!J289)</f>
        <v/>
      </c>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row>
    <row r="293" spans="1:32" x14ac:dyDescent="0.25">
      <c r="A293" s="7" t="str">
        <f>IF(Plan!A290="","",Plan!A290)</f>
        <v/>
      </c>
      <c r="B293" s="8" t="str">
        <f>IF(Plan!A290="","",Plan!D290)</f>
        <v/>
      </c>
      <c r="C293" s="7" t="str">
        <f>IF(Plan!A290="","",Plan!C290)</f>
        <v/>
      </c>
      <c r="D293" s="7" t="str">
        <f>IF(Plan!A290="","",Plan!E290)</f>
        <v/>
      </c>
      <c r="E293" s="7" t="str">
        <f>IF(Plan!A290="","",Plan!K290)</f>
        <v/>
      </c>
      <c r="F293" s="10" t="str">
        <f>IF(Plan!A290="","",Plan!J290)</f>
        <v/>
      </c>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row>
    <row r="294" spans="1:32" x14ac:dyDescent="0.25">
      <c r="A294" s="7" t="str">
        <f>IF(Plan!A291="","",Plan!A291)</f>
        <v/>
      </c>
      <c r="B294" s="8" t="str">
        <f>IF(Plan!A291="","",Plan!D291)</f>
        <v/>
      </c>
      <c r="C294" s="7" t="str">
        <f>IF(Plan!A291="","",Plan!C291)</f>
        <v/>
      </c>
      <c r="D294" s="7" t="str">
        <f>IF(Plan!A291="","",Plan!E291)</f>
        <v/>
      </c>
      <c r="E294" s="7" t="str">
        <f>IF(Plan!A291="","",Plan!K291)</f>
        <v/>
      </c>
      <c r="F294" s="10" t="str">
        <f>IF(Plan!A291="","",Plan!J291)</f>
        <v/>
      </c>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row>
    <row r="295" spans="1:32" x14ac:dyDescent="0.25">
      <c r="A295" s="7" t="str">
        <f>IF(Plan!A292="","",Plan!A292)</f>
        <v/>
      </c>
      <c r="B295" s="8" t="str">
        <f>IF(Plan!A292="","",Plan!D292)</f>
        <v/>
      </c>
      <c r="C295" s="7" t="str">
        <f>IF(Plan!A292="","",Plan!C292)</f>
        <v/>
      </c>
      <c r="D295" s="7" t="str">
        <f>IF(Plan!A292="","",Plan!E292)</f>
        <v/>
      </c>
      <c r="E295" s="7" t="str">
        <f>IF(Plan!A292="","",Plan!K292)</f>
        <v/>
      </c>
      <c r="F295" s="10" t="str">
        <f>IF(Plan!A292="","",Plan!J292)</f>
        <v/>
      </c>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row>
    <row r="296" spans="1:32" x14ac:dyDescent="0.25">
      <c r="A296" s="7" t="str">
        <f>IF(Plan!A293="","",Plan!A293)</f>
        <v/>
      </c>
      <c r="B296" s="8" t="str">
        <f>IF(Plan!A293="","",Plan!D293)</f>
        <v/>
      </c>
      <c r="C296" s="7" t="str">
        <f>IF(Plan!A293="","",Plan!C293)</f>
        <v/>
      </c>
      <c r="D296" s="7" t="str">
        <f>IF(Plan!A293="","",Plan!E293)</f>
        <v/>
      </c>
      <c r="E296" s="7" t="str">
        <f>IF(Plan!A293="","",Plan!K293)</f>
        <v/>
      </c>
      <c r="F296" s="10" t="str">
        <f>IF(Plan!A293="","",Plan!J293)</f>
        <v/>
      </c>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row>
    <row r="297" spans="1:32" x14ac:dyDescent="0.25">
      <c r="A297" s="7" t="str">
        <f>IF(Plan!A294="","",Plan!A294)</f>
        <v/>
      </c>
      <c r="B297" s="8" t="str">
        <f>IF(Plan!A294="","",Plan!D294)</f>
        <v/>
      </c>
      <c r="C297" s="7" t="str">
        <f>IF(Plan!A294="","",Plan!C294)</f>
        <v/>
      </c>
      <c r="D297" s="7" t="str">
        <f>IF(Plan!A294="","",Plan!E294)</f>
        <v/>
      </c>
      <c r="E297" s="7" t="str">
        <f>IF(Plan!A294="","",Plan!K294)</f>
        <v/>
      </c>
      <c r="F297" s="10" t="str">
        <f>IF(Plan!A294="","",Plan!J294)</f>
        <v/>
      </c>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row>
    <row r="298" spans="1:32" x14ac:dyDescent="0.25">
      <c r="A298" s="7" t="str">
        <f>IF(Plan!A295="","",Plan!A295)</f>
        <v/>
      </c>
      <c r="B298" s="8" t="str">
        <f>IF(Plan!A295="","",Plan!D295)</f>
        <v/>
      </c>
      <c r="C298" s="7" t="str">
        <f>IF(Plan!A295="","",Plan!C295)</f>
        <v/>
      </c>
      <c r="D298" s="7" t="str">
        <f>IF(Plan!A295="","",Plan!E295)</f>
        <v/>
      </c>
      <c r="E298" s="7" t="str">
        <f>IF(Plan!A295="","",Plan!K295)</f>
        <v/>
      </c>
      <c r="F298" s="10" t="str">
        <f>IF(Plan!A295="","",Plan!J295)</f>
        <v/>
      </c>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row>
    <row r="299" spans="1:32" x14ac:dyDescent="0.25">
      <c r="A299" s="7" t="str">
        <f>IF(Plan!A296="","",Plan!A296)</f>
        <v/>
      </c>
      <c r="B299" s="8" t="str">
        <f>IF(Plan!A296="","",Plan!D296)</f>
        <v/>
      </c>
      <c r="C299" s="7" t="str">
        <f>IF(Plan!A296="","",Plan!C296)</f>
        <v/>
      </c>
      <c r="D299" s="7" t="str">
        <f>IF(Plan!A296="","",Plan!E296)</f>
        <v/>
      </c>
      <c r="E299" s="7" t="str">
        <f>IF(Plan!A296="","",Plan!K296)</f>
        <v/>
      </c>
      <c r="F299" s="10" t="str">
        <f>IF(Plan!A296="","",Plan!J296)</f>
        <v/>
      </c>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row>
    <row r="300" spans="1:32" x14ac:dyDescent="0.25">
      <c r="A300" s="7" t="str">
        <f>IF(Plan!A297="","",Plan!A297)</f>
        <v/>
      </c>
      <c r="B300" s="8" t="str">
        <f>IF(Plan!A297="","",Plan!D297)</f>
        <v/>
      </c>
      <c r="C300" s="7" t="str">
        <f>IF(Plan!A297="","",Plan!C297)</f>
        <v/>
      </c>
      <c r="D300" s="7" t="str">
        <f>IF(Plan!A297="","",Plan!E297)</f>
        <v/>
      </c>
      <c r="E300" s="7" t="str">
        <f>IF(Plan!A297="","",Plan!K297)</f>
        <v/>
      </c>
      <c r="F300" s="10" t="str">
        <f>IF(Plan!A297="","",Plan!J297)</f>
        <v/>
      </c>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row>
    <row r="301" spans="1:32" x14ac:dyDescent="0.25">
      <c r="A301" s="7" t="str">
        <f>IF(Plan!A298="","",Plan!A298)</f>
        <v/>
      </c>
      <c r="B301" s="8" t="str">
        <f>IF(Plan!A298="","",Plan!D298)</f>
        <v/>
      </c>
      <c r="C301" s="7" t="str">
        <f>IF(Plan!A298="","",Plan!C298)</f>
        <v/>
      </c>
      <c r="D301" s="7" t="str">
        <f>IF(Plan!A298="","",Plan!E298)</f>
        <v/>
      </c>
      <c r="E301" s="7" t="str">
        <f>IF(Plan!A298="","",Plan!K298)</f>
        <v/>
      </c>
      <c r="F301" s="10" t="str">
        <f>IF(Plan!A298="","",Plan!J298)</f>
        <v/>
      </c>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row>
    <row r="302" spans="1:32" x14ac:dyDescent="0.25">
      <c r="A302" s="7" t="str">
        <f>IF(Plan!A299="","",Plan!A299)</f>
        <v/>
      </c>
      <c r="B302" s="8" t="str">
        <f>IF(Plan!A299="","",Plan!D299)</f>
        <v/>
      </c>
      <c r="C302" s="7" t="str">
        <f>IF(Plan!A299="","",Plan!C299)</f>
        <v/>
      </c>
      <c r="D302" s="7" t="str">
        <f>IF(Plan!A299="","",Plan!E299)</f>
        <v/>
      </c>
      <c r="E302" s="7" t="str">
        <f>IF(Plan!A299="","",Plan!K299)</f>
        <v/>
      </c>
      <c r="F302" s="10" t="str">
        <f>IF(Plan!A299="","",Plan!J299)</f>
        <v/>
      </c>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row>
    <row r="303" spans="1:32" x14ac:dyDescent="0.25">
      <c r="A303" s="7" t="str">
        <f>IF(Plan!A300="","",Plan!A300)</f>
        <v/>
      </c>
      <c r="B303" s="8" t="str">
        <f>IF(Plan!A300="","",Plan!D300)</f>
        <v/>
      </c>
      <c r="C303" s="7" t="str">
        <f>IF(Plan!A300="","",Plan!C300)</f>
        <v/>
      </c>
      <c r="D303" s="7" t="str">
        <f>IF(Plan!A300="","",Plan!E300)</f>
        <v/>
      </c>
      <c r="E303" s="7" t="str">
        <f>IF(Plan!A300="","",Plan!K300)</f>
        <v/>
      </c>
      <c r="F303" s="10" t="str">
        <f>IF(Plan!A300="","",Plan!J300)</f>
        <v/>
      </c>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row>
    <row r="304" spans="1:32" x14ac:dyDescent="0.25">
      <c r="A304" s="7" t="str">
        <f>IF(Plan!A301="","",Plan!A301)</f>
        <v/>
      </c>
      <c r="B304" s="8" t="str">
        <f>IF(Plan!A301="","",Plan!D301)</f>
        <v/>
      </c>
      <c r="C304" s="7" t="str">
        <f>IF(Plan!A301="","",Plan!C301)</f>
        <v/>
      </c>
      <c r="D304" s="7" t="str">
        <f>IF(Plan!A301="","",Plan!E301)</f>
        <v/>
      </c>
      <c r="E304" s="7" t="str">
        <f>IF(Plan!A301="","",Plan!K301)</f>
        <v/>
      </c>
      <c r="F304" s="10" t="str">
        <f>IF(Plan!A301="","",Plan!J301)</f>
        <v/>
      </c>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row>
    <row r="305" spans="1:32" x14ac:dyDescent="0.25">
      <c r="A305" s="7" t="str">
        <f>IF(Plan!A302="","",Plan!A302)</f>
        <v/>
      </c>
      <c r="B305" s="8" t="str">
        <f>IF(Plan!A302="","",Plan!D302)</f>
        <v/>
      </c>
      <c r="C305" s="7" t="str">
        <f>IF(Plan!A302="","",Plan!C302)</f>
        <v/>
      </c>
      <c r="D305" s="7" t="str">
        <f>IF(Plan!A302="","",Plan!E302)</f>
        <v/>
      </c>
      <c r="E305" s="7" t="str">
        <f>IF(Plan!A302="","",Plan!K302)</f>
        <v/>
      </c>
      <c r="F305" s="10" t="str">
        <f>IF(Plan!A302="","",Plan!J302)</f>
        <v/>
      </c>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row>
    <row r="306" spans="1:32" x14ac:dyDescent="0.25">
      <c r="A306" s="7" t="str">
        <f>IF(Plan!A303="","",Plan!A303)</f>
        <v/>
      </c>
      <c r="B306" s="8" t="str">
        <f>IF(Plan!A303="","",Plan!D303)</f>
        <v/>
      </c>
      <c r="C306" s="7" t="str">
        <f>IF(Plan!A303="","",Plan!C303)</f>
        <v/>
      </c>
      <c r="D306" s="7" t="str">
        <f>IF(Plan!A303="","",Plan!E303)</f>
        <v/>
      </c>
      <c r="E306" s="7" t="str">
        <f>IF(Plan!A303="","",Plan!K303)</f>
        <v/>
      </c>
      <c r="F306" s="10" t="str">
        <f>IF(Plan!A303="","",Plan!J303)</f>
        <v/>
      </c>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row>
  </sheetData>
  <mergeCells count="1">
    <mergeCell ref="A1:AF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pane ySplit="2" topLeftCell="A3" activePane="bottomLeft" state="frozen"/>
      <selection pane="bottomLeft"/>
    </sheetView>
  </sheetViews>
  <sheetFormatPr defaultRowHeight="15" x14ac:dyDescent="0.25"/>
  <cols>
    <col min="1" max="1" width="22" customWidth="1"/>
    <col min="2" max="2" width="12" customWidth="1"/>
    <col min="3" max="3" width="3" customWidth="1"/>
    <col min="4" max="8" width="18" customWidth="1"/>
  </cols>
  <sheetData>
    <row r="1" spans="1:8" ht="33.950000000000003" customHeight="1" x14ac:dyDescent="0.25">
      <c r="A1" s="24" t="s">
        <v>159</v>
      </c>
      <c r="B1" s="25"/>
      <c r="C1" s="25"/>
      <c r="D1" s="25"/>
      <c r="E1" s="25"/>
      <c r="F1" s="25"/>
      <c r="G1" s="25"/>
      <c r="H1" s="25"/>
    </row>
    <row r="3" spans="1:8" x14ac:dyDescent="0.25">
      <c r="A3" s="33" t="s">
        <v>160</v>
      </c>
      <c r="B3" s="34"/>
      <c r="C3" s="33" t="s">
        <v>40</v>
      </c>
      <c r="D3" s="34"/>
      <c r="E3" s="33" t="s">
        <v>25</v>
      </c>
      <c r="F3" s="34"/>
      <c r="G3" s="33" t="s">
        <v>30</v>
      </c>
      <c r="H3" s="34"/>
    </row>
    <row r="4" spans="1:8" x14ac:dyDescent="0.25">
      <c r="A4" s="29">
        <f>COUNTA(Plan!A4:A500)</f>
        <v>15</v>
      </c>
      <c r="B4" s="30"/>
      <c r="C4" s="29">
        <f>COUNTIF(Plan!K4:K500,"Complete")</f>
        <v>0</v>
      </c>
      <c r="D4" s="30"/>
      <c r="E4" s="29">
        <f>COUNTIF(Plan!K4:K500,"In Progress")</f>
        <v>1</v>
      </c>
      <c r="F4" s="30"/>
      <c r="G4" s="29">
        <f>COUNTIF(Plan!K4:K500,"Blocked")</f>
        <v>0</v>
      </c>
      <c r="H4" s="30"/>
    </row>
    <row r="5" spans="1:8" x14ac:dyDescent="0.25">
      <c r="A5" s="31"/>
      <c r="B5" s="32"/>
      <c r="C5" s="31"/>
      <c r="D5" s="32"/>
      <c r="E5" s="31"/>
      <c r="F5" s="32"/>
      <c r="G5" s="31"/>
      <c r="H5" s="32"/>
    </row>
    <row r="7" spans="1:8" x14ac:dyDescent="0.25">
      <c r="A7" s="33" t="s">
        <v>35</v>
      </c>
      <c r="B7" s="34"/>
      <c r="C7" s="33" t="s">
        <v>20</v>
      </c>
      <c r="D7" s="34"/>
      <c r="E7" s="33" t="s">
        <v>161</v>
      </c>
      <c r="F7" s="34"/>
      <c r="G7" s="33" t="s">
        <v>162</v>
      </c>
      <c r="H7" s="34"/>
    </row>
    <row r="8" spans="1:8" x14ac:dyDescent="0.25">
      <c r="A8" s="29">
        <f>COUNTIF(Plan!K4:K500,"On Hold")</f>
        <v>0</v>
      </c>
      <c r="B8" s="30"/>
      <c r="C8" s="29">
        <f>COUNTIF(Plan!K4:K500,"Not Started")</f>
        <v>14</v>
      </c>
      <c r="D8" s="30"/>
      <c r="E8" s="36">
        <f>IFERROR(AVERAGEIF(Plan!J4:J500,"&gt;=0"),0)</f>
        <v>2.3333333333333331E-2</v>
      </c>
      <c r="F8" s="30"/>
      <c r="G8" s="35">
        <f>SUM(Plan!N4:N500)</f>
        <v>43000</v>
      </c>
      <c r="H8" s="30"/>
    </row>
    <row r="9" spans="1:8" x14ac:dyDescent="0.25">
      <c r="A9" s="31"/>
      <c r="B9" s="32"/>
      <c r="C9" s="31"/>
      <c r="D9" s="32"/>
      <c r="E9" s="31"/>
      <c r="F9" s="32"/>
      <c r="G9" s="31"/>
      <c r="H9" s="32"/>
    </row>
    <row r="13" spans="1:8" ht="15.75" x14ac:dyDescent="0.25">
      <c r="A13" s="20" t="s">
        <v>163</v>
      </c>
    </row>
    <row r="14" spans="1:8" x14ac:dyDescent="0.25">
      <c r="A14" s="17" t="s">
        <v>14</v>
      </c>
      <c r="B14" s="17" t="s">
        <v>164</v>
      </c>
    </row>
    <row r="15" spans="1:8" x14ac:dyDescent="0.25">
      <c r="A15" s="21" t="s">
        <v>20</v>
      </c>
      <c r="B15" s="22">
        <f>COUNTIF(Plan!K4:K500,"Not Started")</f>
        <v>14</v>
      </c>
    </row>
    <row r="16" spans="1:8" x14ac:dyDescent="0.25">
      <c r="A16" s="21" t="s">
        <v>25</v>
      </c>
      <c r="B16" s="22">
        <f>COUNTIF(Plan!K4:K500,"In Progress")</f>
        <v>1</v>
      </c>
    </row>
    <row r="17" spans="1:2" x14ac:dyDescent="0.25">
      <c r="A17" s="21" t="s">
        <v>30</v>
      </c>
      <c r="B17" s="22">
        <f>COUNTIF(Plan!K4:K500,"Blocked")</f>
        <v>0</v>
      </c>
    </row>
    <row r="18" spans="1:2" x14ac:dyDescent="0.25">
      <c r="A18" s="21" t="s">
        <v>35</v>
      </c>
      <c r="B18" s="22">
        <f>COUNTIF(Plan!K4:K500,"On Hold")</f>
        <v>0</v>
      </c>
    </row>
    <row r="19" spans="1:2" x14ac:dyDescent="0.25">
      <c r="A19" s="21" t="s">
        <v>40</v>
      </c>
      <c r="B19" s="22">
        <f>COUNTIF(Plan!K4:K500,"Complete")</f>
        <v>0</v>
      </c>
    </row>
  </sheetData>
  <mergeCells count="17">
    <mergeCell ref="A1:H1"/>
    <mergeCell ref="E8:F9"/>
    <mergeCell ref="C3:D3"/>
    <mergeCell ref="A3:B3"/>
    <mergeCell ref="G3:H3"/>
    <mergeCell ref="E3:F3"/>
    <mergeCell ref="C8:D9"/>
    <mergeCell ref="C4:D5"/>
    <mergeCell ref="A4:B5"/>
    <mergeCell ref="G4:H5"/>
    <mergeCell ref="E4:F5"/>
    <mergeCell ref="A8:B9"/>
    <mergeCell ref="A7:B7"/>
    <mergeCell ref="C7:D7"/>
    <mergeCell ref="E7:F7"/>
    <mergeCell ref="G7:H7"/>
    <mergeCell ref="G8:H9"/>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RowHeight="15" x14ac:dyDescent="0.25"/>
  <cols>
    <col min="1" max="1" width="110" customWidth="1"/>
  </cols>
  <sheetData>
    <row r="1" spans="1:8" ht="33.950000000000003" customHeight="1" x14ac:dyDescent="0.25">
      <c r="A1" s="24" t="s">
        <v>165</v>
      </c>
      <c r="B1" s="25"/>
      <c r="C1" s="25"/>
      <c r="D1" s="25"/>
      <c r="E1" s="25"/>
      <c r="F1" s="25"/>
      <c r="G1" s="25"/>
      <c r="H1" s="25"/>
    </row>
    <row r="3" spans="1:8" x14ac:dyDescent="0.25">
      <c r="A3" s="23" t="s">
        <v>166</v>
      </c>
    </row>
    <row r="4" spans="1:8" x14ac:dyDescent="0.25">
      <c r="A4" s="23" t="s">
        <v>167</v>
      </c>
    </row>
    <row r="5" spans="1:8" x14ac:dyDescent="0.25">
      <c r="A5" s="23" t="s">
        <v>168</v>
      </c>
    </row>
    <row r="6" spans="1:8" x14ac:dyDescent="0.25">
      <c r="A6" s="23" t="s">
        <v>169</v>
      </c>
    </row>
    <row r="7" spans="1:8" x14ac:dyDescent="0.25">
      <c r="A7" s="23" t="s">
        <v>170</v>
      </c>
    </row>
    <row r="8" spans="1:8" x14ac:dyDescent="0.25">
      <c r="A8" s="23" t="s">
        <v>171</v>
      </c>
    </row>
  </sheetData>
  <mergeCells count="1">
    <mergeCell ref="A1:H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Setup</vt:lpstr>
      <vt:lpstr>Lookups</vt:lpstr>
      <vt:lpstr>Plan</vt:lpstr>
      <vt:lpstr>Gantt</vt:lpstr>
      <vt:lpstr>Dashboard</vt:lpstr>
      <vt:lpstr>README</vt:lpstr>
      <vt:lpstr>CHANNEL</vt:lpstr>
      <vt:lpstr>PHASE</vt:lpstr>
      <vt:lpstr>PRIORITY</vt:lpstr>
      <vt:lpstr>RISK</vt:lpstr>
      <vt:lpstr>STATUS</vt:lpstr>
      <vt:lpstr>TEAM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PC-1</cp:lastModifiedBy>
  <dcterms:created xsi:type="dcterms:W3CDTF">2026-01-06T01:01:33Z</dcterms:created>
  <dcterms:modified xsi:type="dcterms:W3CDTF">2026-01-06T03:52:59Z</dcterms:modified>
</cp:coreProperties>
</file>