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nfig" sheetId="1" state="visible" r:id="rId1"/>
    <sheet xmlns:r="http://schemas.openxmlformats.org/officeDocument/2006/relationships" name="Calendar" sheetId="2" state="visible" r:id="rId2"/>
    <sheet xmlns:r="http://schemas.openxmlformats.org/officeDocument/2006/relationships" name="Schedule" sheetId="3" state="visible" r:id="rId3"/>
    <sheet xmlns:r="http://schemas.openxmlformats.org/officeDocument/2006/relationships" name="KPIs" sheetId="4" state="visible" r:id="rId4"/>
  </sheets>
  <definedNames/>
  <calcPr calcId="124519" fullCalcOnLoad="1"/>
</workbook>
</file>

<file path=xl/styles.xml><?xml version="1.0" encoding="utf-8"?>
<styleSheet xmlns="http://schemas.openxmlformats.org/spreadsheetml/2006/main">
  <numFmts count="3">
    <numFmt numFmtId="164" formatCode="mmmm yyyy"/>
    <numFmt numFmtId="165" formatCode="m/d/yyyy"/>
    <numFmt numFmtId="166" formatCode="d"/>
  </numFmts>
  <fonts count="5">
    <font>
      <name val="Calibri"/>
      <family val="2"/>
      <color theme="1"/>
      <sz val="11"/>
      <scheme val="minor"/>
    </font>
    <font>
      <b val="1"/>
      <color rgb="00001C20"/>
      <sz val="16"/>
    </font>
    <font>
      <b val="1"/>
      <color rgb="00001C20"/>
    </font>
    <font>
      <b val="1"/>
    </font>
    <font>
      <b val="1"/>
      <color rgb="00FFFFFF"/>
    </font>
  </fonts>
  <fills count="3">
    <fill>
      <patternFill/>
    </fill>
    <fill>
      <patternFill patternType="gray125"/>
    </fill>
    <fill>
      <patternFill patternType="solid">
        <fgColor rgb="000276B1"/>
      </patternFill>
    </fill>
  </fills>
  <borders count="2">
    <border>
      <left/>
      <right/>
      <top/>
      <bottom/>
      <diagonal/>
    </border>
    <border>
      <left style="thin">
        <color rgb="00D0D7DE"/>
      </left>
      <right style="thin">
        <color rgb="00D0D7DE"/>
      </right>
      <top style="thin">
        <color rgb="00D0D7DE"/>
      </top>
      <bottom style="thin">
        <color rgb="00D0D7DE"/>
      </bottom>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164" fontId="0" fillId="0" borderId="0" pivotButton="0" quotePrefix="0" xfId="0"/>
    <xf numFmtId="165" fontId="0" fillId="0" borderId="0" pivotButton="0" quotePrefix="0" xfId="0"/>
    <xf numFmtId="0" fontId="4" fillId="2" borderId="0" applyAlignment="1" pivotButton="0" quotePrefix="0" xfId="0">
      <alignment horizontal="center" vertical="center"/>
    </xf>
    <xf numFmtId="166" fontId="2" fillId="0" borderId="1" applyAlignment="1" pivotButton="0" quotePrefix="0" xfId="0">
      <alignment horizontal="left" vertical="top"/>
    </xf>
    <xf numFmtId="0" fontId="0" fillId="0" borderId="1" applyAlignment="1" pivotButton="0" quotePrefix="0" xfId="0">
      <alignment vertical="top" wrapText="1"/>
    </xf>
    <xf numFmtId="0" fontId="4" fillId="2" borderId="0" applyAlignment="1" pivotButton="0" quotePrefix="0" xfId="0">
      <alignment horizontal="center"/>
    </xf>
    <xf numFmtId="18" fontId="0" fillId="0" borderId="0" pivotButton="0" quotePrefix="0" xfId="0"/>
    <xf numFmtId="0" fontId="4" fillId="2" borderId="0" pivotButton="0" quotePrefix="0" xfId="0"/>
  </cellXfs>
  <cellStyles count="1">
    <cellStyle name="Normal" xfId="0" builtinId="0" hidden="0"/>
  </cellStyles>
  <dxfs count="8">
    <dxf>
      <fill>
        <patternFill patternType="solid">
          <fgColor rgb="00F2F4F7"/>
        </patternFill>
      </fill>
    </dxf>
    <dxf>
      <fill>
        <patternFill patternType="solid">
          <fgColor rgb="00FFF6E5"/>
        </patternFill>
      </fill>
    </dxf>
    <dxf>
      <fill>
        <patternFill patternType="solid">
          <fgColor rgb="00FFF9CC"/>
        </patternFill>
      </fill>
    </dxf>
    <dxf>
      <fill>
        <patternFill patternType="solid">
          <fgColor rgb="00E6F7FF"/>
        </patternFill>
      </fill>
    </dxf>
    <dxf>
      <fill>
        <patternFill patternType="solid">
          <fgColor rgb="00EAF4FB"/>
        </patternFill>
      </fill>
    </dxf>
    <dxf>
      <fill>
        <patternFill patternType="solid">
          <fgColor rgb="00E5F5E1"/>
        </patternFill>
      </fill>
    </dxf>
    <dxf>
      <fill>
        <patternFill patternType="solid">
          <fgColor rgb="00F4E8FF"/>
        </patternFill>
      </fill>
    </dxf>
    <dxf>
      <fill>
        <patternFill patternType="solid">
          <fgColor rgb="00FFECE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15"/>
  <sheetViews>
    <sheetView workbookViewId="0">
      <selection activeCell="A1" sqref="A1"/>
    </sheetView>
  </sheetViews>
  <sheetFormatPr baseColWidth="8" defaultRowHeight="15"/>
  <cols>
    <col width="20" customWidth="1" min="1" max="1"/>
    <col width="20" customWidth="1" min="2" max="2"/>
    <col width="20" customWidth="1" min="3" max="3"/>
    <col width="20" customWidth="1" min="4" max="4"/>
    <col width="20" customWidth="1" min="5" max="5"/>
    <col width="20" customWidth="1" min="6" max="6"/>
    <col width="20" customWidth="1" min="7" max="7"/>
  </cols>
  <sheetData>
    <row r="1">
      <c r="A1" s="1" t="inlineStr">
        <is>
          <t>Marketing Calendar Configuration</t>
        </is>
      </c>
    </row>
    <row r="2">
      <c r="A2" t="inlineStr">
        <is>
          <t>Month (1-12)</t>
        </is>
      </c>
      <c r="B2" t="n">
        <v>1</v>
      </c>
    </row>
    <row r="3">
      <c r="A3" t="inlineStr">
        <is>
          <t>Year (YYYY)</t>
        </is>
      </c>
      <c r="B3" t="n">
        <v>2025</v>
      </c>
    </row>
    <row r="4">
      <c r="A4" t="inlineStr">
        <is>
          <t>Week starts on (Mon/Sun)</t>
        </is>
      </c>
      <c r="B4" t="inlineStr">
        <is>
          <t>Mon</t>
        </is>
      </c>
    </row>
    <row r="6">
      <c r="A6" s="2" t="inlineStr">
        <is>
          <t>Channels</t>
        </is>
      </c>
      <c r="C6" s="2" t="inlineStr">
        <is>
          <t>Statuses</t>
        </is>
      </c>
      <c r="E6" s="2" t="inlineStr">
        <is>
          <t>Owners</t>
        </is>
      </c>
    </row>
    <row r="7">
      <c r="A7" t="inlineStr">
        <is>
          <t>Website</t>
        </is>
      </c>
      <c r="C7" t="inlineStr">
        <is>
          <t>Planned</t>
        </is>
      </c>
      <c r="E7" t="inlineStr">
        <is>
          <t>Maya</t>
        </is>
      </c>
    </row>
    <row r="8">
      <c r="A8" t="inlineStr">
        <is>
          <t>Email</t>
        </is>
      </c>
      <c r="C8" t="inlineStr">
        <is>
          <t>In Progress</t>
        </is>
      </c>
      <c r="E8" t="inlineStr">
        <is>
          <t>Jon</t>
        </is>
      </c>
    </row>
    <row r="9">
      <c r="A9" t="inlineStr">
        <is>
          <t>Instagram</t>
        </is>
      </c>
      <c r="C9" t="inlineStr">
        <is>
          <t>Scheduled</t>
        </is>
      </c>
      <c r="E9" t="inlineStr">
        <is>
          <t>Lee</t>
        </is>
      </c>
    </row>
    <row r="10">
      <c r="A10" t="inlineStr">
        <is>
          <t>TikTok</t>
        </is>
      </c>
      <c r="C10" t="inlineStr">
        <is>
          <t>Published</t>
        </is>
      </c>
      <c r="E10" t="inlineStr">
        <is>
          <t>Priya</t>
        </is>
      </c>
    </row>
    <row r="11">
      <c r="A11" t="inlineStr">
        <is>
          <t>YouTube</t>
        </is>
      </c>
      <c r="C11" t="inlineStr">
        <is>
          <t>Updating</t>
        </is>
      </c>
      <c r="E11" t="inlineStr">
        <is>
          <t>Cam</t>
        </is>
      </c>
    </row>
    <row r="12">
      <c r="A12" t="inlineStr">
        <is>
          <t>LinkedIn</t>
        </is>
      </c>
      <c r="C12" t="inlineStr">
        <is>
          <t>Paused</t>
        </is>
      </c>
      <c r="E12" t="inlineStr">
        <is>
          <t>Alex</t>
        </is>
      </c>
    </row>
    <row r="13">
      <c r="A13" t="inlineStr">
        <is>
          <t>Ads</t>
        </is>
      </c>
      <c r="E13" t="inlineStr">
        <is>
          <t>Taylor</t>
        </is>
      </c>
    </row>
    <row r="14">
      <c r="A14" t="inlineStr">
        <is>
          <t>Podcast</t>
        </is>
      </c>
    </row>
    <row r="15">
      <c r="A15" t="inlineStr">
        <is>
          <t>Events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J16"/>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 width="18" customWidth="1" min="7" max="7"/>
  </cols>
  <sheetData>
    <row r="1">
      <c r="A1" s="1" t="inlineStr">
        <is>
          <t>Monthly Marketing Calendar</t>
        </is>
      </c>
    </row>
    <row r="2">
      <c r="A2" s="3" t="inlineStr">
        <is>
          <t>Month</t>
        </is>
      </c>
      <c r="B2" s="4">
        <f>DATE(Config!B3, Config!B2, 1)</f>
        <v/>
      </c>
      <c r="I2" t="inlineStr">
        <is>
          <t>StartDate</t>
        </is>
      </c>
      <c r="J2" s="5">
        <f>IF(Config!B4="Mon",DATE(Config!B3,Config!B2,1)-MOD(WEEKDAY(DATE(Config!B3,Config!B2,1),2)-1,7),DATE(Config!B3,Config!B2,1)-WEEKDAY(DATE(Config!B3,Config!B2,1))+1)</f>
        <v/>
      </c>
    </row>
    <row r="4">
      <c r="A4" s="6">
        <f>IF(Config!B4="Mon","Mon","Sun")</f>
        <v/>
      </c>
      <c r="B4" s="6">
        <f>IF(Config!B4="Mon","Tue","Mon")</f>
        <v/>
      </c>
      <c r="C4" s="6">
        <f>IF(Config!B4="Mon","Wed","Tue")</f>
        <v/>
      </c>
      <c r="D4" s="6">
        <f>IF(Config!B4="Mon","Thu","Wed")</f>
        <v/>
      </c>
      <c r="E4" s="6">
        <f>IF(Config!B4="Mon","Fri","Thu")</f>
        <v/>
      </c>
      <c r="F4" s="6">
        <f>IF(Config!B4="Mon","Sat","Fri")</f>
        <v/>
      </c>
      <c r="G4" s="6">
        <f>IF(Config!B4="Mon","Sun","Sat")</f>
        <v/>
      </c>
    </row>
    <row r="5">
      <c r="A5" s="7">
        <f>$J$2+0</f>
        <v/>
      </c>
      <c r="B5" s="7">
        <f>$J$2+1</f>
        <v/>
      </c>
      <c r="C5" s="7">
        <f>$J$2+2</f>
        <v/>
      </c>
      <c r="D5" s="7">
        <f>$J$2+3</f>
        <v/>
      </c>
      <c r="E5" s="7">
        <f>$J$2+4</f>
        <v/>
      </c>
      <c r="F5" s="7">
        <f>$J$2+5</f>
        <v/>
      </c>
      <c r="G5" s="7">
        <f>$J$2+6</f>
        <v/>
      </c>
    </row>
    <row r="6">
      <c r="A6" s="8" t="inlineStr"/>
      <c r="B6" s="8" t="inlineStr"/>
      <c r="C6" s="8" t="inlineStr"/>
      <c r="D6" s="8" t="inlineStr"/>
      <c r="E6" s="8" t="inlineStr"/>
      <c r="F6" s="8" t="inlineStr"/>
      <c r="G6" s="8" t="inlineStr"/>
    </row>
    <row r="7">
      <c r="A7" s="7">
        <f>$J$2+7</f>
        <v/>
      </c>
      <c r="B7" s="7">
        <f>$J$2+8</f>
        <v/>
      </c>
      <c r="C7" s="7">
        <f>$J$2+9</f>
        <v/>
      </c>
      <c r="D7" s="7">
        <f>$J$2+10</f>
        <v/>
      </c>
      <c r="E7" s="7">
        <f>$J$2+11</f>
        <v/>
      </c>
      <c r="F7" s="7">
        <f>$J$2+12</f>
        <v/>
      </c>
      <c r="G7" s="7">
        <f>$J$2+13</f>
        <v/>
      </c>
    </row>
    <row r="8">
      <c r="A8" s="8" t="inlineStr"/>
      <c r="B8" s="8" t="inlineStr"/>
      <c r="C8" s="8" t="inlineStr"/>
      <c r="D8" s="8" t="inlineStr"/>
      <c r="E8" s="8" t="inlineStr"/>
      <c r="F8" s="8" t="inlineStr"/>
      <c r="G8" s="8" t="inlineStr"/>
    </row>
    <row r="9">
      <c r="A9" s="7">
        <f>$J$2+14</f>
        <v/>
      </c>
      <c r="B9" s="7">
        <f>$J$2+15</f>
        <v/>
      </c>
      <c r="C9" s="7">
        <f>$J$2+16</f>
        <v/>
      </c>
      <c r="D9" s="7">
        <f>$J$2+17</f>
        <v/>
      </c>
      <c r="E9" s="7">
        <f>$J$2+18</f>
        <v/>
      </c>
      <c r="F9" s="7">
        <f>$J$2+19</f>
        <v/>
      </c>
      <c r="G9" s="7">
        <f>$J$2+20</f>
        <v/>
      </c>
    </row>
    <row r="10">
      <c r="A10" s="8" t="inlineStr"/>
      <c r="B10" s="8" t="inlineStr"/>
      <c r="C10" s="8" t="inlineStr"/>
      <c r="D10" s="8" t="inlineStr"/>
      <c r="E10" s="8" t="inlineStr"/>
      <c r="F10" s="8" t="inlineStr"/>
      <c r="G10" s="8" t="inlineStr"/>
    </row>
    <row r="11">
      <c r="A11" s="7">
        <f>$J$2+21</f>
        <v/>
      </c>
      <c r="B11" s="7">
        <f>$J$2+22</f>
        <v/>
      </c>
      <c r="C11" s="7">
        <f>$J$2+23</f>
        <v/>
      </c>
      <c r="D11" s="7">
        <f>$J$2+24</f>
        <v/>
      </c>
      <c r="E11" s="7">
        <f>$J$2+25</f>
        <v/>
      </c>
      <c r="F11" s="7">
        <f>$J$2+26</f>
        <v/>
      </c>
      <c r="G11" s="7">
        <f>$J$2+27</f>
        <v/>
      </c>
    </row>
    <row r="12">
      <c r="A12" s="8" t="inlineStr"/>
      <c r="B12" s="8" t="inlineStr"/>
      <c r="C12" s="8" t="inlineStr"/>
      <c r="D12" s="8" t="inlineStr"/>
      <c r="E12" s="8" t="inlineStr"/>
      <c r="F12" s="8" t="inlineStr"/>
      <c r="G12" s="8" t="inlineStr"/>
    </row>
    <row r="13">
      <c r="A13" s="7">
        <f>$J$2+28</f>
        <v/>
      </c>
      <c r="B13" s="7">
        <f>$J$2+29</f>
        <v/>
      </c>
      <c r="C13" s="7">
        <f>$J$2+30</f>
        <v/>
      </c>
      <c r="D13" s="7">
        <f>$J$2+31</f>
        <v/>
      </c>
      <c r="E13" s="7">
        <f>$J$2+32</f>
        <v/>
      </c>
      <c r="F13" s="7">
        <f>$J$2+33</f>
        <v/>
      </c>
      <c r="G13" s="7">
        <f>$J$2+34</f>
        <v/>
      </c>
    </row>
    <row r="14">
      <c r="A14" s="8" t="inlineStr"/>
      <c r="B14" s="8" t="inlineStr"/>
      <c r="C14" s="8" t="inlineStr"/>
      <c r="D14" s="8" t="inlineStr"/>
      <c r="E14" s="8" t="inlineStr"/>
      <c r="F14" s="8" t="inlineStr"/>
      <c r="G14" s="8" t="inlineStr"/>
    </row>
    <row r="15">
      <c r="A15" s="7">
        <f>$J$2+35</f>
        <v/>
      </c>
      <c r="B15" s="7">
        <f>$J$2+36</f>
        <v/>
      </c>
      <c r="C15" s="7">
        <f>$J$2+37</f>
        <v/>
      </c>
      <c r="D15" s="7">
        <f>$J$2+38</f>
        <v/>
      </c>
      <c r="E15" s="7">
        <f>$J$2+39</f>
        <v/>
      </c>
      <c r="F15" s="7">
        <f>$J$2+40</f>
        <v/>
      </c>
      <c r="G15" s="7">
        <f>$J$2+41</f>
        <v/>
      </c>
    </row>
    <row r="16">
      <c r="A16" s="8" t="inlineStr"/>
      <c r="B16" s="8" t="inlineStr"/>
      <c r="C16" s="8" t="inlineStr"/>
      <c r="D16" s="8" t="inlineStr"/>
      <c r="E16" s="8" t="inlineStr"/>
      <c r="F16" s="8" t="inlineStr"/>
      <c r="G16" s="8" t="inlineStr"/>
    </row>
  </sheetData>
  <mergeCells count="1">
    <mergeCell ref="A1:J1"/>
  </mergeCells>
  <conditionalFormatting sqref="A5">
    <cfRule type="expression" priority="1" dxfId="0">
      <formula>MONTH(A5)&lt;&gt;Config!B2</formula>
    </cfRule>
    <cfRule type="expression" priority="43" dxfId="1">
      <formula>OR(A4="Sat",A4="Sun")</formula>
    </cfRule>
  </conditionalFormatting>
  <conditionalFormatting sqref="B5">
    <cfRule type="expression" priority="2" dxfId="0">
      <formula>MONTH(B5)&lt;&gt;Config!B2</formula>
    </cfRule>
    <cfRule type="expression" priority="44" dxfId="1">
      <formula>OR(B4="Sat",B4="Sun")</formula>
    </cfRule>
  </conditionalFormatting>
  <conditionalFormatting sqref="C5">
    <cfRule type="expression" priority="3" dxfId="0">
      <formula>MONTH(C5)&lt;&gt;Config!B2</formula>
    </cfRule>
    <cfRule type="expression" priority="45" dxfId="1">
      <formula>OR(C4="Sat",C4="Sun")</formula>
    </cfRule>
  </conditionalFormatting>
  <conditionalFormatting sqref="D5">
    <cfRule type="expression" priority="4" dxfId="0">
      <formula>MONTH(D5)&lt;&gt;Config!B2</formula>
    </cfRule>
    <cfRule type="expression" priority="46" dxfId="1">
      <formula>OR(D4="Sat",D4="Sun")</formula>
    </cfRule>
  </conditionalFormatting>
  <conditionalFormatting sqref="E5">
    <cfRule type="expression" priority="5" dxfId="0">
      <formula>MONTH(E5)&lt;&gt;Config!B2</formula>
    </cfRule>
    <cfRule type="expression" priority="47" dxfId="1">
      <formula>OR(E4="Sat",E4="Sun")</formula>
    </cfRule>
  </conditionalFormatting>
  <conditionalFormatting sqref="F5">
    <cfRule type="expression" priority="6" dxfId="0">
      <formula>MONTH(F5)&lt;&gt;Config!B2</formula>
    </cfRule>
    <cfRule type="expression" priority="48" dxfId="1">
      <formula>OR(F4="Sat",F4="Sun")</formula>
    </cfRule>
  </conditionalFormatting>
  <conditionalFormatting sqref="G5">
    <cfRule type="expression" priority="7" dxfId="0">
      <formula>MONTH(G5)&lt;&gt;Config!B2</formula>
    </cfRule>
    <cfRule type="expression" priority="49" dxfId="1">
      <formula>OR(G4="Sat",G4="Sun")</formula>
    </cfRule>
  </conditionalFormatting>
  <conditionalFormatting sqref="A7">
    <cfRule type="expression" priority="8" dxfId="0">
      <formula>MONTH(A7)&lt;&gt;Config!B2</formula>
    </cfRule>
    <cfRule type="expression" priority="50" dxfId="1">
      <formula>OR(A4="Sat",A4="Sun")</formula>
    </cfRule>
  </conditionalFormatting>
  <conditionalFormatting sqref="B7">
    <cfRule type="expression" priority="9" dxfId="0">
      <formula>MONTH(B7)&lt;&gt;Config!B2</formula>
    </cfRule>
    <cfRule type="expression" priority="51" dxfId="1">
      <formula>OR(B4="Sat",B4="Sun")</formula>
    </cfRule>
  </conditionalFormatting>
  <conditionalFormatting sqref="C7">
    <cfRule type="expression" priority="10" dxfId="0">
      <formula>MONTH(C7)&lt;&gt;Config!B2</formula>
    </cfRule>
    <cfRule type="expression" priority="52" dxfId="1">
      <formula>OR(C4="Sat",C4="Sun")</formula>
    </cfRule>
  </conditionalFormatting>
  <conditionalFormatting sqref="D7">
    <cfRule type="expression" priority="11" dxfId="0">
      <formula>MONTH(D7)&lt;&gt;Config!B2</formula>
    </cfRule>
    <cfRule type="expression" priority="53" dxfId="1">
      <formula>OR(D4="Sat",D4="Sun")</formula>
    </cfRule>
  </conditionalFormatting>
  <conditionalFormatting sqref="E7">
    <cfRule type="expression" priority="12" dxfId="0">
      <formula>MONTH(E7)&lt;&gt;Config!B2</formula>
    </cfRule>
    <cfRule type="expression" priority="54" dxfId="1">
      <formula>OR(E4="Sat",E4="Sun")</formula>
    </cfRule>
  </conditionalFormatting>
  <conditionalFormatting sqref="F7">
    <cfRule type="expression" priority="13" dxfId="0">
      <formula>MONTH(F7)&lt;&gt;Config!B2</formula>
    </cfRule>
    <cfRule type="expression" priority="55" dxfId="1">
      <formula>OR(F4="Sat",F4="Sun")</formula>
    </cfRule>
  </conditionalFormatting>
  <conditionalFormatting sqref="G7">
    <cfRule type="expression" priority="14" dxfId="0">
      <formula>MONTH(G7)&lt;&gt;Config!B2</formula>
    </cfRule>
    <cfRule type="expression" priority="56" dxfId="1">
      <formula>OR(G4="Sat",G4="Sun")</formula>
    </cfRule>
  </conditionalFormatting>
  <conditionalFormatting sqref="A9">
    <cfRule type="expression" priority="15" dxfId="0">
      <formula>MONTH(A9)&lt;&gt;Config!B2</formula>
    </cfRule>
    <cfRule type="expression" priority="57" dxfId="1">
      <formula>OR(A4="Sat",A4="Sun")</formula>
    </cfRule>
  </conditionalFormatting>
  <conditionalFormatting sqref="B9">
    <cfRule type="expression" priority="16" dxfId="0">
      <formula>MONTH(B9)&lt;&gt;Config!B2</formula>
    </cfRule>
    <cfRule type="expression" priority="58" dxfId="1">
      <formula>OR(B4="Sat",B4="Sun")</formula>
    </cfRule>
  </conditionalFormatting>
  <conditionalFormatting sqref="C9">
    <cfRule type="expression" priority="17" dxfId="0">
      <formula>MONTH(C9)&lt;&gt;Config!B2</formula>
    </cfRule>
    <cfRule type="expression" priority="59" dxfId="1">
      <formula>OR(C4="Sat",C4="Sun")</formula>
    </cfRule>
  </conditionalFormatting>
  <conditionalFormatting sqref="D9">
    <cfRule type="expression" priority="18" dxfId="0">
      <formula>MONTH(D9)&lt;&gt;Config!B2</formula>
    </cfRule>
    <cfRule type="expression" priority="60" dxfId="1">
      <formula>OR(D4="Sat",D4="Sun")</formula>
    </cfRule>
  </conditionalFormatting>
  <conditionalFormatting sqref="E9">
    <cfRule type="expression" priority="19" dxfId="0">
      <formula>MONTH(E9)&lt;&gt;Config!B2</formula>
    </cfRule>
    <cfRule type="expression" priority="61" dxfId="1">
      <formula>OR(E4="Sat",E4="Sun")</formula>
    </cfRule>
  </conditionalFormatting>
  <conditionalFormatting sqref="F9">
    <cfRule type="expression" priority="20" dxfId="0">
      <formula>MONTH(F9)&lt;&gt;Config!B2</formula>
    </cfRule>
    <cfRule type="expression" priority="62" dxfId="1">
      <formula>OR(F4="Sat",F4="Sun")</formula>
    </cfRule>
  </conditionalFormatting>
  <conditionalFormatting sqref="G9">
    <cfRule type="expression" priority="21" dxfId="0">
      <formula>MONTH(G9)&lt;&gt;Config!B2</formula>
    </cfRule>
    <cfRule type="expression" priority="63" dxfId="1">
      <formula>OR(G4="Sat",G4="Sun")</formula>
    </cfRule>
  </conditionalFormatting>
  <conditionalFormatting sqref="A11">
    <cfRule type="expression" priority="22" dxfId="0">
      <formula>MONTH(A11)&lt;&gt;Config!B2</formula>
    </cfRule>
    <cfRule type="expression" priority="64" dxfId="1">
      <formula>OR(A4="Sat",A4="Sun")</formula>
    </cfRule>
  </conditionalFormatting>
  <conditionalFormatting sqref="B11">
    <cfRule type="expression" priority="23" dxfId="0">
      <formula>MONTH(B11)&lt;&gt;Config!B2</formula>
    </cfRule>
    <cfRule type="expression" priority="65" dxfId="1">
      <formula>OR(B4="Sat",B4="Sun")</formula>
    </cfRule>
  </conditionalFormatting>
  <conditionalFormatting sqref="C11">
    <cfRule type="expression" priority="24" dxfId="0">
      <formula>MONTH(C11)&lt;&gt;Config!B2</formula>
    </cfRule>
    <cfRule type="expression" priority="66" dxfId="1">
      <formula>OR(C4="Sat",C4="Sun")</formula>
    </cfRule>
  </conditionalFormatting>
  <conditionalFormatting sqref="D11">
    <cfRule type="expression" priority="25" dxfId="0">
      <formula>MONTH(D11)&lt;&gt;Config!B2</formula>
    </cfRule>
    <cfRule type="expression" priority="67" dxfId="1">
      <formula>OR(D4="Sat",D4="Sun")</formula>
    </cfRule>
  </conditionalFormatting>
  <conditionalFormatting sqref="E11">
    <cfRule type="expression" priority="26" dxfId="0">
      <formula>MONTH(E11)&lt;&gt;Config!B2</formula>
    </cfRule>
    <cfRule type="expression" priority="68" dxfId="1">
      <formula>OR(E4="Sat",E4="Sun")</formula>
    </cfRule>
  </conditionalFormatting>
  <conditionalFormatting sqref="F11">
    <cfRule type="expression" priority="27" dxfId="0">
      <formula>MONTH(F11)&lt;&gt;Config!B2</formula>
    </cfRule>
    <cfRule type="expression" priority="69" dxfId="1">
      <formula>OR(F4="Sat",F4="Sun")</formula>
    </cfRule>
  </conditionalFormatting>
  <conditionalFormatting sqref="G11">
    <cfRule type="expression" priority="28" dxfId="0">
      <formula>MONTH(G11)&lt;&gt;Config!B2</formula>
    </cfRule>
    <cfRule type="expression" priority="70" dxfId="1">
      <formula>OR(G4="Sat",G4="Sun")</formula>
    </cfRule>
  </conditionalFormatting>
  <conditionalFormatting sqref="A13">
    <cfRule type="expression" priority="29" dxfId="0">
      <formula>MONTH(A13)&lt;&gt;Config!B2</formula>
    </cfRule>
    <cfRule type="expression" priority="71" dxfId="1">
      <formula>OR(A4="Sat",A4="Sun")</formula>
    </cfRule>
  </conditionalFormatting>
  <conditionalFormatting sqref="B13">
    <cfRule type="expression" priority="30" dxfId="0">
      <formula>MONTH(B13)&lt;&gt;Config!B2</formula>
    </cfRule>
    <cfRule type="expression" priority="72" dxfId="1">
      <formula>OR(B4="Sat",B4="Sun")</formula>
    </cfRule>
  </conditionalFormatting>
  <conditionalFormatting sqref="C13">
    <cfRule type="expression" priority="31" dxfId="0">
      <formula>MONTH(C13)&lt;&gt;Config!B2</formula>
    </cfRule>
    <cfRule type="expression" priority="73" dxfId="1">
      <formula>OR(C4="Sat",C4="Sun")</formula>
    </cfRule>
  </conditionalFormatting>
  <conditionalFormatting sqref="D13">
    <cfRule type="expression" priority="32" dxfId="0">
      <formula>MONTH(D13)&lt;&gt;Config!B2</formula>
    </cfRule>
    <cfRule type="expression" priority="74" dxfId="1">
      <formula>OR(D4="Sat",D4="Sun")</formula>
    </cfRule>
  </conditionalFormatting>
  <conditionalFormatting sqref="E13">
    <cfRule type="expression" priority="33" dxfId="0">
      <formula>MONTH(E13)&lt;&gt;Config!B2</formula>
    </cfRule>
    <cfRule type="expression" priority="75" dxfId="1">
      <formula>OR(E4="Sat",E4="Sun")</formula>
    </cfRule>
  </conditionalFormatting>
  <conditionalFormatting sqref="F13">
    <cfRule type="expression" priority="34" dxfId="0">
      <formula>MONTH(F13)&lt;&gt;Config!B2</formula>
    </cfRule>
    <cfRule type="expression" priority="76" dxfId="1">
      <formula>OR(F4="Sat",F4="Sun")</formula>
    </cfRule>
  </conditionalFormatting>
  <conditionalFormatting sqref="G13">
    <cfRule type="expression" priority="35" dxfId="0">
      <formula>MONTH(G13)&lt;&gt;Config!B2</formula>
    </cfRule>
    <cfRule type="expression" priority="77" dxfId="1">
      <formula>OR(G4="Sat",G4="Sun")</formula>
    </cfRule>
  </conditionalFormatting>
  <conditionalFormatting sqref="A15">
    <cfRule type="expression" priority="36" dxfId="0">
      <formula>MONTH(A15)&lt;&gt;Config!B2</formula>
    </cfRule>
    <cfRule type="expression" priority="78" dxfId="1">
      <formula>OR(A4="Sat",A4="Sun")</formula>
    </cfRule>
  </conditionalFormatting>
  <conditionalFormatting sqref="B15">
    <cfRule type="expression" priority="37" dxfId="0">
      <formula>MONTH(B15)&lt;&gt;Config!B2</formula>
    </cfRule>
    <cfRule type="expression" priority="79" dxfId="1">
      <formula>OR(B4="Sat",B4="Sun")</formula>
    </cfRule>
  </conditionalFormatting>
  <conditionalFormatting sqref="C15">
    <cfRule type="expression" priority="38" dxfId="0">
      <formula>MONTH(C15)&lt;&gt;Config!B2</formula>
    </cfRule>
    <cfRule type="expression" priority="80" dxfId="1">
      <formula>OR(C4="Sat",C4="Sun")</formula>
    </cfRule>
  </conditionalFormatting>
  <conditionalFormatting sqref="D15">
    <cfRule type="expression" priority="39" dxfId="0">
      <formula>MONTH(D15)&lt;&gt;Config!B2</formula>
    </cfRule>
    <cfRule type="expression" priority="81" dxfId="1">
      <formula>OR(D4="Sat",D4="Sun")</formula>
    </cfRule>
  </conditionalFormatting>
  <conditionalFormatting sqref="E15">
    <cfRule type="expression" priority="40" dxfId="0">
      <formula>MONTH(E15)&lt;&gt;Config!B2</formula>
    </cfRule>
    <cfRule type="expression" priority="82" dxfId="1">
      <formula>OR(E4="Sat",E4="Sun")</formula>
    </cfRule>
  </conditionalFormatting>
  <conditionalFormatting sqref="F15">
    <cfRule type="expression" priority="41" dxfId="0">
      <formula>MONTH(F15)&lt;&gt;Config!B2</formula>
    </cfRule>
    <cfRule type="expression" priority="83" dxfId="1">
      <formula>OR(F4="Sat",F4="Sun")</formula>
    </cfRule>
  </conditionalFormatting>
  <conditionalFormatting sqref="G15">
    <cfRule type="expression" priority="42" dxfId="0">
      <formula>MONTH(G15)&lt;&gt;Config!B2</formula>
    </cfRule>
    <cfRule type="expression" priority="84" dxfId="1">
      <formula>OR(G4="Sat",G4="Sun")</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L101"/>
  <sheetViews>
    <sheetView workbookViewId="0">
      <selection activeCell="A1" sqref="A1"/>
    </sheetView>
  </sheetViews>
  <sheetFormatPr baseColWidth="8" defaultRowHeight="15"/>
  <cols>
    <col width="12" customWidth="1" min="1" max="1"/>
    <col width="14" customWidth="1" min="2" max="2"/>
    <col width="14" customWidth="1" min="3" max="3"/>
    <col width="38" customWidth="1" min="4" max="4"/>
    <col width="16" customWidth="1" min="5" max="5"/>
    <col width="12" customWidth="1" min="6" max="6"/>
    <col width="34" customWidth="1" min="7" max="7"/>
    <col width="14" customWidth="1" min="8" max="8"/>
    <col width="14" customWidth="1" min="9" max="9"/>
    <col width="18" customWidth="1" min="10" max="10"/>
    <col width="18" customWidth="1" min="11" max="11"/>
    <col width="48" customWidth="1" min="12" max="12"/>
  </cols>
  <sheetData>
    <row r="1">
      <c r="A1" s="9" t="inlineStr">
        <is>
          <t>Date</t>
        </is>
      </c>
      <c r="B1" s="9" t="inlineStr">
        <is>
          <t>Channel</t>
        </is>
      </c>
      <c r="C1" s="9" t="inlineStr">
        <is>
          <t>Owner</t>
        </is>
      </c>
      <c r="D1" s="9" t="inlineStr">
        <is>
          <t>Asset Title</t>
        </is>
      </c>
      <c r="E1" s="9" t="inlineStr">
        <is>
          <t>Status</t>
        </is>
      </c>
      <c r="F1" s="9" t="inlineStr">
        <is>
          <t>Publish Time</t>
        </is>
      </c>
      <c r="G1" s="9" t="inlineStr">
        <is>
          <t>URL</t>
        </is>
      </c>
      <c r="H1" s="9" t="inlineStr">
        <is>
          <t>UTM Source</t>
        </is>
      </c>
      <c r="I1" s="9" t="inlineStr">
        <is>
          <t>UTM Medium</t>
        </is>
      </c>
      <c r="J1" s="9" t="inlineStr">
        <is>
          <t>UTM Campaign</t>
        </is>
      </c>
      <c r="K1" s="9" t="inlineStr">
        <is>
          <t>UTM Content</t>
        </is>
      </c>
      <c r="L1" s="9" t="inlineStr">
        <is>
          <t>UTM Link</t>
        </is>
      </c>
    </row>
    <row r="2">
      <c r="A2" s="5">
        <f>DATE(Config!B3,Config!B2,5)</f>
        <v/>
      </c>
      <c r="B2" t="inlineStr">
        <is>
          <t>Website</t>
        </is>
      </c>
      <c r="C2" t="inlineStr">
        <is>
          <t>Maya</t>
        </is>
      </c>
      <c r="D2" t="inlineStr">
        <is>
          <t>How to choose the right plan</t>
        </is>
      </c>
      <c r="E2" t="inlineStr">
        <is>
          <t>Planned</t>
        </is>
      </c>
      <c r="F2" s="10" t="inlineStr">
        <is>
          <t>9:00 AM</t>
        </is>
      </c>
      <c r="G2" t="inlineStr">
        <is>
          <t>https://example.com/plan</t>
        </is>
      </c>
      <c r="H2" t="inlineStr">
        <is>
          <t>newsletter</t>
        </is>
      </c>
      <c r="I2" t="inlineStr">
        <is>
          <t>email</t>
        </is>
      </c>
      <c r="J2" t="inlineStr">
        <is>
          <t>spring_launch</t>
        </is>
      </c>
      <c r="K2" t="inlineStr">
        <is>
          <t>v1</t>
        </is>
      </c>
      <c r="L2" t="inlineStr"/>
    </row>
    <row r="3">
      <c r="A3" s="5">
        <f>DATE(Config!B3,Config!B2,8)</f>
        <v/>
      </c>
      <c r="B3" t="inlineStr">
        <is>
          <t>Email</t>
        </is>
      </c>
      <c r="C3" t="inlineStr">
        <is>
          <t>Jon</t>
        </is>
      </c>
      <c r="D3" t="inlineStr">
        <is>
          <t>Savings announcement</t>
        </is>
      </c>
      <c r="E3" t="inlineStr">
        <is>
          <t>Scheduled</t>
        </is>
      </c>
      <c r="F3" s="10" t="inlineStr">
        <is>
          <t>11:00 AM</t>
        </is>
      </c>
      <c r="G3" t="inlineStr">
        <is>
          <t>https://example.com/savings</t>
        </is>
      </c>
      <c r="H3" t="inlineStr">
        <is>
          <t>newsletter</t>
        </is>
      </c>
      <c r="I3" t="inlineStr">
        <is>
          <t>email</t>
        </is>
      </c>
      <c r="J3" t="inlineStr">
        <is>
          <t>spring_launch</t>
        </is>
      </c>
      <c r="K3" t="inlineStr">
        <is>
          <t>v2</t>
        </is>
      </c>
      <c r="L3" t="inlineStr"/>
    </row>
    <row r="4">
      <c r="A4" s="5">
        <f>DATE(Config!B3,Config!B2,12)</f>
        <v/>
      </c>
      <c r="B4" t="inlineStr">
        <is>
          <t>Instagram</t>
        </is>
      </c>
      <c r="C4" t="inlineStr">
        <is>
          <t>Lee</t>
        </is>
      </c>
      <c r="D4" t="inlineStr">
        <is>
          <t>Customer proof reel</t>
        </is>
      </c>
      <c r="E4" t="inlineStr">
        <is>
          <t>Published</t>
        </is>
      </c>
      <c r="F4" s="10" t="inlineStr">
        <is>
          <t>1:00 PM</t>
        </is>
      </c>
      <c r="G4" t="inlineStr">
        <is>
          <t>https://example.com/proof</t>
        </is>
      </c>
      <c r="H4" t="inlineStr">
        <is>
          <t>instagram</t>
        </is>
      </c>
      <c r="I4" t="inlineStr">
        <is>
          <t>social</t>
        </is>
      </c>
      <c r="J4" t="inlineStr">
        <is>
          <t>spring_launch</t>
        </is>
      </c>
      <c r="K4" t="inlineStr">
        <is>
          <t>reel</t>
        </is>
      </c>
      <c r="L4" t="inlineStr"/>
    </row>
    <row r="5">
      <c r="A5" s="5" t="n"/>
      <c r="F5" s="10" t="n"/>
      <c r="L5">
        <f>IF(G5&lt;&gt;"",G5&amp;"?utm_source="&amp;H5&amp;"&amp;utm_medium="&amp;I5&amp;"&amp;utm_campaign="&amp;J5&amp;IF(K5&lt;&gt;"","&amp;utm_content="&amp;K5,""),"")</f>
        <v/>
      </c>
    </row>
    <row r="6">
      <c r="A6" s="5" t="n"/>
      <c r="F6" s="10" t="n"/>
      <c r="L6">
        <f>IF(G6&lt;&gt;"",G6&amp;"?utm_source="&amp;H6&amp;"&amp;utm_medium="&amp;I6&amp;"&amp;utm_campaign="&amp;J6&amp;IF(K6&lt;&gt;"","&amp;utm_content="&amp;K6,""),"")</f>
        <v/>
      </c>
    </row>
    <row r="7">
      <c r="A7" s="5" t="n"/>
      <c r="F7" s="10" t="n"/>
      <c r="L7">
        <f>IF(G7&lt;&gt;"",G7&amp;"?utm_source="&amp;H7&amp;"&amp;utm_medium="&amp;I7&amp;"&amp;utm_campaign="&amp;J7&amp;IF(K7&lt;&gt;"","&amp;utm_content="&amp;K7,""),"")</f>
        <v/>
      </c>
    </row>
    <row r="8">
      <c r="A8" s="5" t="n"/>
      <c r="F8" s="10" t="n"/>
      <c r="L8">
        <f>IF(G8&lt;&gt;"",G8&amp;"?utm_source="&amp;H8&amp;"&amp;utm_medium="&amp;I8&amp;"&amp;utm_campaign="&amp;J8&amp;IF(K8&lt;&gt;"","&amp;utm_content="&amp;K8,""),"")</f>
        <v/>
      </c>
    </row>
    <row r="9">
      <c r="A9" s="5" t="n"/>
      <c r="F9" s="10" t="n"/>
      <c r="L9">
        <f>IF(G9&lt;&gt;"",G9&amp;"?utm_source="&amp;H9&amp;"&amp;utm_medium="&amp;I9&amp;"&amp;utm_campaign="&amp;J9&amp;IF(K9&lt;&gt;"","&amp;utm_content="&amp;K9,""),"")</f>
        <v/>
      </c>
    </row>
    <row r="10">
      <c r="A10" s="5" t="n"/>
      <c r="F10" s="10" t="n"/>
      <c r="L10">
        <f>IF(G10&lt;&gt;"",G10&amp;"?utm_source="&amp;H10&amp;"&amp;utm_medium="&amp;I10&amp;"&amp;utm_campaign="&amp;J10&amp;IF(K10&lt;&gt;"","&amp;utm_content="&amp;K10,""),"")</f>
        <v/>
      </c>
    </row>
    <row r="11">
      <c r="A11" s="5" t="n"/>
      <c r="F11" s="10" t="n"/>
      <c r="L11">
        <f>IF(G11&lt;&gt;"",G11&amp;"?utm_source="&amp;H11&amp;"&amp;utm_medium="&amp;I11&amp;"&amp;utm_campaign="&amp;J11&amp;IF(K11&lt;&gt;"","&amp;utm_content="&amp;K11,""),"")</f>
        <v/>
      </c>
    </row>
    <row r="12">
      <c r="A12" s="5" t="n"/>
      <c r="F12" s="10" t="n"/>
      <c r="L12">
        <f>IF(G12&lt;&gt;"",G12&amp;"?utm_source="&amp;H12&amp;"&amp;utm_medium="&amp;I12&amp;"&amp;utm_campaign="&amp;J12&amp;IF(K12&lt;&gt;"","&amp;utm_content="&amp;K12,""),"")</f>
        <v/>
      </c>
    </row>
    <row r="13">
      <c r="A13" s="5" t="n"/>
      <c r="F13" s="10" t="n"/>
      <c r="L13">
        <f>IF(G13&lt;&gt;"",G13&amp;"?utm_source="&amp;H13&amp;"&amp;utm_medium="&amp;I13&amp;"&amp;utm_campaign="&amp;J13&amp;IF(K13&lt;&gt;"","&amp;utm_content="&amp;K13,""),"")</f>
        <v/>
      </c>
    </row>
    <row r="14">
      <c r="A14" s="5" t="n"/>
      <c r="F14" s="10" t="n"/>
      <c r="L14">
        <f>IF(G14&lt;&gt;"",G14&amp;"?utm_source="&amp;H14&amp;"&amp;utm_medium="&amp;I14&amp;"&amp;utm_campaign="&amp;J14&amp;IF(K14&lt;&gt;"","&amp;utm_content="&amp;K14,""),"")</f>
        <v/>
      </c>
    </row>
    <row r="15">
      <c r="A15" s="5" t="n"/>
      <c r="F15" s="10" t="n"/>
      <c r="L15">
        <f>IF(G15&lt;&gt;"",G15&amp;"?utm_source="&amp;H15&amp;"&amp;utm_medium="&amp;I15&amp;"&amp;utm_campaign="&amp;J15&amp;IF(K15&lt;&gt;"","&amp;utm_content="&amp;K15,""),"")</f>
        <v/>
      </c>
    </row>
    <row r="16">
      <c r="A16" s="5" t="n"/>
      <c r="F16" s="10" t="n"/>
      <c r="L16">
        <f>IF(G16&lt;&gt;"",G16&amp;"?utm_source="&amp;H16&amp;"&amp;utm_medium="&amp;I16&amp;"&amp;utm_campaign="&amp;J16&amp;IF(K16&lt;&gt;"","&amp;utm_content="&amp;K16,""),"")</f>
        <v/>
      </c>
    </row>
    <row r="17">
      <c r="A17" s="5" t="n"/>
      <c r="F17" s="10" t="n"/>
      <c r="L17">
        <f>IF(G17&lt;&gt;"",G17&amp;"?utm_source="&amp;H17&amp;"&amp;utm_medium="&amp;I17&amp;"&amp;utm_campaign="&amp;J17&amp;IF(K17&lt;&gt;"","&amp;utm_content="&amp;K17,""),"")</f>
        <v/>
      </c>
    </row>
    <row r="18">
      <c r="A18" s="5" t="n"/>
      <c r="F18" s="10" t="n"/>
      <c r="L18">
        <f>IF(G18&lt;&gt;"",G18&amp;"?utm_source="&amp;H18&amp;"&amp;utm_medium="&amp;I18&amp;"&amp;utm_campaign="&amp;J18&amp;IF(K18&lt;&gt;"","&amp;utm_content="&amp;K18,""),"")</f>
        <v/>
      </c>
    </row>
    <row r="19">
      <c r="A19" s="5" t="n"/>
      <c r="F19" s="10" t="n"/>
      <c r="L19">
        <f>IF(G19&lt;&gt;"",G19&amp;"?utm_source="&amp;H19&amp;"&amp;utm_medium="&amp;I19&amp;"&amp;utm_campaign="&amp;J19&amp;IF(K19&lt;&gt;"","&amp;utm_content="&amp;K19,""),"")</f>
        <v/>
      </c>
    </row>
    <row r="20">
      <c r="A20" s="5" t="n"/>
      <c r="F20" s="10" t="n"/>
      <c r="L20">
        <f>IF(G20&lt;&gt;"",G20&amp;"?utm_source="&amp;H20&amp;"&amp;utm_medium="&amp;I20&amp;"&amp;utm_campaign="&amp;J20&amp;IF(K20&lt;&gt;"","&amp;utm_content="&amp;K20,""),"")</f>
        <v/>
      </c>
    </row>
    <row r="21">
      <c r="A21" s="5" t="n"/>
      <c r="F21" s="10" t="n"/>
      <c r="L21">
        <f>IF(G21&lt;&gt;"",G21&amp;"?utm_source="&amp;H21&amp;"&amp;utm_medium="&amp;I21&amp;"&amp;utm_campaign="&amp;J21&amp;IF(K21&lt;&gt;"","&amp;utm_content="&amp;K21,""),"")</f>
        <v/>
      </c>
    </row>
    <row r="22">
      <c r="A22" s="5" t="n"/>
      <c r="F22" s="10" t="n"/>
      <c r="L22">
        <f>IF(G22&lt;&gt;"",G22&amp;"?utm_source="&amp;H22&amp;"&amp;utm_medium="&amp;I22&amp;"&amp;utm_campaign="&amp;J22&amp;IF(K22&lt;&gt;"","&amp;utm_content="&amp;K22,""),"")</f>
        <v/>
      </c>
    </row>
    <row r="23">
      <c r="A23" s="5" t="n"/>
      <c r="F23" s="10" t="n"/>
      <c r="L23">
        <f>IF(G23&lt;&gt;"",G23&amp;"?utm_source="&amp;H23&amp;"&amp;utm_medium="&amp;I23&amp;"&amp;utm_campaign="&amp;J23&amp;IF(K23&lt;&gt;"","&amp;utm_content="&amp;K23,""),"")</f>
        <v/>
      </c>
    </row>
    <row r="24">
      <c r="A24" s="5" t="n"/>
      <c r="F24" s="10" t="n"/>
      <c r="L24">
        <f>IF(G24&lt;&gt;"",G24&amp;"?utm_source="&amp;H24&amp;"&amp;utm_medium="&amp;I24&amp;"&amp;utm_campaign="&amp;J24&amp;IF(K24&lt;&gt;"","&amp;utm_content="&amp;K24,""),"")</f>
        <v/>
      </c>
    </row>
    <row r="25">
      <c r="A25" s="5" t="n"/>
      <c r="F25" s="10" t="n"/>
      <c r="L25">
        <f>IF(G25&lt;&gt;"",G25&amp;"?utm_source="&amp;H25&amp;"&amp;utm_medium="&amp;I25&amp;"&amp;utm_campaign="&amp;J25&amp;IF(K25&lt;&gt;"","&amp;utm_content="&amp;K25,""),"")</f>
        <v/>
      </c>
    </row>
    <row r="26">
      <c r="A26" s="5" t="n"/>
      <c r="F26" s="10" t="n"/>
      <c r="L26">
        <f>IF(G26&lt;&gt;"",G26&amp;"?utm_source="&amp;H26&amp;"&amp;utm_medium="&amp;I26&amp;"&amp;utm_campaign="&amp;J26&amp;IF(K26&lt;&gt;"","&amp;utm_content="&amp;K26,""),"")</f>
        <v/>
      </c>
    </row>
    <row r="27">
      <c r="A27" s="5" t="n"/>
      <c r="F27" s="10" t="n"/>
      <c r="L27">
        <f>IF(G27&lt;&gt;"",G27&amp;"?utm_source="&amp;H27&amp;"&amp;utm_medium="&amp;I27&amp;"&amp;utm_campaign="&amp;J27&amp;IF(K27&lt;&gt;"","&amp;utm_content="&amp;K27,""),"")</f>
        <v/>
      </c>
    </row>
    <row r="28">
      <c r="A28" s="5" t="n"/>
      <c r="F28" s="10" t="n"/>
      <c r="L28">
        <f>IF(G28&lt;&gt;"",G28&amp;"?utm_source="&amp;H28&amp;"&amp;utm_medium="&amp;I28&amp;"&amp;utm_campaign="&amp;J28&amp;IF(K28&lt;&gt;"","&amp;utm_content="&amp;K28,""),"")</f>
        <v/>
      </c>
    </row>
    <row r="29">
      <c r="A29" s="5" t="n"/>
      <c r="F29" s="10" t="n"/>
      <c r="L29">
        <f>IF(G29&lt;&gt;"",G29&amp;"?utm_source="&amp;H29&amp;"&amp;utm_medium="&amp;I29&amp;"&amp;utm_campaign="&amp;J29&amp;IF(K29&lt;&gt;"","&amp;utm_content="&amp;K29,""),"")</f>
        <v/>
      </c>
    </row>
    <row r="30">
      <c r="A30" s="5" t="n"/>
      <c r="F30" s="10" t="n"/>
      <c r="L30">
        <f>IF(G30&lt;&gt;"",G30&amp;"?utm_source="&amp;H30&amp;"&amp;utm_medium="&amp;I30&amp;"&amp;utm_campaign="&amp;J30&amp;IF(K30&lt;&gt;"","&amp;utm_content="&amp;K30,""),"")</f>
        <v/>
      </c>
    </row>
    <row r="31">
      <c r="A31" s="5" t="n"/>
      <c r="F31" s="10" t="n"/>
      <c r="L31">
        <f>IF(G31&lt;&gt;"",G31&amp;"?utm_source="&amp;H31&amp;"&amp;utm_medium="&amp;I31&amp;"&amp;utm_campaign="&amp;J31&amp;IF(K31&lt;&gt;"","&amp;utm_content="&amp;K31,""),"")</f>
        <v/>
      </c>
    </row>
    <row r="32">
      <c r="A32" s="5" t="n"/>
      <c r="F32" s="10" t="n"/>
      <c r="L32">
        <f>IF(G32&lt;&gt;"",G32&amp;"?utm_source="&amp;H32&amp;"&amp;utm_medium="&amp;I32&amp;"&amp;utm_campaign="&amp;J32&amp;IF(K32&lt;&gt;"","&amp;utm_content="&amp;K32,""),"")</f>
        <v/>
      </c>
    </row>
    <row r="33">
      <c r="A33" s="5" t="n"/>
      <c r="F33" s="10" t="n"/>
      <c r="L33">
        <f>IF(G33&lt;&gt;"",G33&amp;"?utm_source="&amp;H33&amp;"&amp;utm_medium="&amp;I33&amp;"&amp;utm_campaign="&amp;J33&amp;IF(K33&lt;&gt;"","&amp;utm_content="&amp;K33,""),"")</f>
        <v/>
      </c>
    </row>
    <row r="34">
      <c r="A34" s="5" t="n"/>
      <c r="F34" s="10" t="n"/>
      <c r="L34">
        <f>IF(G34&lt;&gt;"",G34&amp;"?utm_source="&amp;H34&amp;"&amp;utm_medium="&amp;I34&amp;"&amp;utm_campaign="&amp;J34&amp;IF(K34&lt;&gt;"","&amp;utm_content="&amp;K34,""),"")</f>
        <v/>
      </c>
    </row>
    <row r="35">
      <c r="A35" s="5" t="n"/>
      <c r="F35" s="10" t="n"/>
      <c r="L35">
        <f>IF(G35&lt;&gt;"",G35&amp;"?utm_source="&amp;H35&amp;"&amp;utm_medium="&amp;I35&amp;"&amp;utm_campaign="&amp;J35&amp;IF(K35&lt;&gt;"","&amp;utm_content="&amp;K35,""),"")</f>
        <v/>
      </c>
    </row>
    <row r="36">
      <c r="A36" s="5" t="n"/>
      <c r="F36" s="10" t="n"/>
      <c r="L36">
        <f>IF(G36&lt;&gt;"",G36&amp;"?utm_source="&amp;H36&amp;"&amp;utm_medium="&amp;I36&amp;"&amp;utm_campaign="&amp;J36&amp;IF(K36&lt;&gt;"","&amp;utm_content="&amp;K36,""),"")</f>
        <v/>
      </c>
    </row>
    <row r="37">
      <c r="A37" s="5" t="n"/>
      <c r="F37" s="10" t="n"/>
      <c r="L37">
        <f>IF(G37&lt;&gt;"",G37&amp;"?utm_source="&amp;H37&amp;"&amp;utm_medium="&amp;I37&amp;"&amp;utm_campaign="&amp;J37&amp;IF(K37&lt;&gt;"","&amp;utm_content="&amp;K37,""),"")</f>
        <v/>
      </c>
    </row>
    <row r="38">
      <c r="A38" s="5" t="n"/>
      <c r="F38" s="10" t="n"/>
      <c r="L38">
        <f>IF(G38&lt;&gt;"",G38&amp;"?utm_source="&amp;H38&amp;"&amp;utm_medium="&amp;I38&amp;"&amp;utm_campaign="&amp;J38&amp;IF(K38&lt;&gt;"","&amp;utm_content="&amp;K38,""),"")</f>
        <v/>
      </c>
    </row>
    <row r="39">
      <c r="A39" s="5" t="n"/>
      <c r="F39" s="10" t="n"/>
      <c r="L39">
        <f>IF(G39&lt;&gt;"",G39&amp;"?utm_source="&amp;H39&amp;"&amp;utm_medium="&amp;I39&amp;"&amp;utm_campaign="&amp;J39&amp;IF(K39&lt;&gt;"","&amp;utm_content="&amp;K39,""),"")</f>
        <v/>
      </c>
    </row>
    <row r="40">
      <c r="A40" s="5" t="n"/>
      <c r="F40" s="10" t="n"/>
      <c r="L40">
        <f>IF(G40&lt;&gt;"",G40&amp;"?utm_source="&amp;H40&amp;"&amp;utm_medium="&amp;I40&amp;"&amp;utm_campaign="&amp;J40&amp;IF(K40&lt;&gt;"","&amp;utm_content="&amp;K40,""),"")</f>
        <v/>
      </c>
    </row>
    <row r="41">
      <c r="A41" s="5" t="n"/>
      <c r="F41" s="10" t="n"/>
      <c r="L41">
        <f>IF(G41&lt;&gt;"",G41&amp;"?utm_source="&amp;H41&amp;"&amp;utm_medium="&amp;I41&amp;"&amp;utm_campaign="&amp;J41&amp;IF(K41&lt;&gt;"","&amp;utm_content="&amp;K41,""),"")</f>
        <v/>
      </c>
    </row>
    <row r="42">
      <c r="A42" s="5" t="n"/>
      <c r="F42" s="10" t="n"/>
      <c r="L42">
        <f>IF(G42&lt;&gt;"",G42&amp;"?utm_source="&amp;H42&amp;"&amp;utm_medium="&amp;I42&amp;"&amp;utm_campaign="&amp;J42&amp;IF(K42&lt;&gt;"","&amp;utm_content="&amp;K42,""),"")</f>
        <v/>
      </c>
    </row>
    <row r="43">
      <c r="A43" s="5" t="n"/>
      <c r="F43" s="10" t="n"/>
      <c r="L43">
        <f>IF(G43&lt;&gt;"",G43&amp;"?utm_source="&amp;H43&amp;"&amp;utm_medium="&amp;I43&amp;"&amp;utm_campaign="&amp;J43&amp;IF(K43&lt;&gt;"","&amp;utm_content="&amp;K43,""),"")</f>
        <v/>
      </c>
    </row>
    <row r="44">
      <c r="A44" s="5" t="n"/>
      <c r="F44" s="10" t="n"/>
      <c r="L44">
        <f>IF(G44&lt;&gt;"",G44&amp;"?utm_source="&amp;H44&amp;"&amp;utm_medium="&amp;I44&amp;"&amp;utm_campaign="&amp;J44&amp;IF(K44&lt;&gt;"","&amp;utm_content="&amp;K44,""),"")</f>
        <v/>
      </c>
    </row>
    <row r="45">
      <c r="A45" s="5" t="n"/>
      <c r="F45" s="10" t="n"/>
      <c r="L45">
        <f>IF(G45&lt;&gt;"",G45&amp;"?utm_source="&amp;H45&amp;"&amp;utm_medium="&amp;I45&amp;"&amp;utm_campaign="&amp;J45&amp;IF(K45&lt;&gt;"","&amp;utm_content="&amp;K45,""),"")</f>
        <v/>
      </c>
    </row>
    <row r="46">
      <c r="A46" s="5" t="n"/>
      <c r="F46" s="10" t="n"/>
      <c r="L46">
        <f>IF(G46&lt;&gt;"",G46&amp;"?utm_source="&amp;H46&amp;"&amp;utm_medium="&amp;I46&amp;"&amp;utm_campaign="&amp;J46&amp;IF(K46&lt;&gt;"","&amp;utm_content="&amp;K46,""),"")</f>
        <v/>
      </c>
    </row>
    <row r="47">
      <c r="A47" s="5" t="n"/>
      <c r="F47" s="10" t="n"/>
      <c r="L47">
        <f>IF(G47&lt;&gt;"",G47&amp;"?utm_source="&amp;H47&amp;"&amp;utm_medium="&amp;I47&amp;"&amp;utm_campaign="&amp;J47&amp;IF(K47&lt;&gt;"","&amp;utm_content="&amp;K47,""),"")</f>
        <v/>
      </c>
    </row>
    <row r="48">
      <c r="A48" s="5" t="n"/>
      <c r="F48" s="10" t="n"/>
      <c r="L48">
        <f>IF(G48&lt;&gt;"",G48&amp;"?utm_source="&amp;H48&amp;"&amp;utm_medium="&amp;I48&amp;"&amp;utm_campaign="&amp;J48&amp;IF(K48&lt;&gt;"","&amp;utm_content="&amp;K48,""),"")</f>
        <v/>
      </c>
    </row>
    <row r="49">
      <c r="A49" s="5" t="n"/>
      <c r="F49" s="10" t="n"/>
      <c r="L49">
        <f>IF(G49&lt;&gt;"",G49&amp;"?utm_source="&amp;H49&amp;"&amp;utm_medium="&amp;I49&amp;"&amp;utm_campaign="&amp;J49&amp;IF(K49&lt;&gt;"","&amp;utm_content="&amp;K49,""),"")</f>
        <v/>
      </c>
    </row>
    <row r="50">
      <c r="A50" s="5" t="n"/>
      <c r="F50" s="10" t="n"/>
      <c r="L50">
        <f>IF(G50&lt;&gt;"",G50&amp;"?utm_source="&amp;H50&amp;"&amp;utm_medium="&amp;I50&amp;"&amp;utm_campaign="&amp;J50&amp;IF(K50&lt;&gt;"","&amp;utm_content="&amp;K50,""),"")</f>
        <v/>
      </c>
    </row>
    <row r="51">
      <c r="A51" s="5" t="n"/>
      <c r="F51" s="10" t="n"/>
      <c r="L51">
        <f>IF(G51&lt;&gt;"",G51&amp;"?utm_source="&amp;H51&amp;"&amp;utm_medium="&amp;I51&amp;"&amp;utm_campaign="&amp;J51&amp;IF(K51&lt;&gt;"","&amp;utm_content="&amp;K51,""),"")</f>
        <v/>
      </c>
    </row>
    <row r="52">
      <c r="A52" s="5" t="n"/>
      <c r="F52" s="10" t="n"/>
      <c r="L52">
        <f>IF(G52&lt;&gt;"",G52&amp;"?utm_source="&amp;H52&amp;"&amp;utm_medium="&amp;I52&amp;"&amp;utm_campaign="&amp;J52&amp;IF(K52&lt;&gt;"","&amp;utm_content="&amp;K52,""),"")</f>
        <v/>
      </c>
    </row>
    <row r="53">
      <c r="A53" s="5" t="n"/>
      <c r="F53" s="10" t="n"/>
      <c r="L53">
        <f>IF(G53&lt;&gt;"",G53&amp;"?utm_source="&amp;H53&amp;"&amp;utm_medium="&amp;I53&amp;"&amp;utm_campaign="&amp;J53&amp;IF(K53&lt;&gt;"","&amp;utm_content="&amp;K53,""),"")</f>
        <v/>
      </c>
    </row>
    <row r="54">
      <c r="A54" s="5" t="n"/>
      <c r="F54" s="10" t="n"/>
      <c r="L54">
        <f>IF(G54&lt;&gt;"",G54&amp;"?utm_source="&amp;H54&amp;"&amp;utm_medium="&amp;I54&amp;"&amp;utm_campaign="&amp;J54&amp;IF(K54&lt;&gt;"","&amp;utm_content="&amp;K54,""),"")</f>
        <v/>
      </c>
    </row>
    <row r="55">
      <c r="A55" s="5" t="n"/>
      <c r="F55" s="10" t="n"/>
      <c r="L55">
        <f>IF(G55&lt;&gt;"",G55&amp;"?utm_source="&amp;H55&amp;"&amp;utm_medium="&amp;I55&amp;"&amp;utm_campaign="&amp;J55&amp;IF(K55&lt;&gt;"","&amp;utm_content="&amp;K55,""),"")</f>
        <v/>
      </c>
    </row>
    <row r="56">
      <c r="A56" s="5" t="n"/>
      <c r="F56" s="10" t="n"/>
      <c r="L56">
        <f>IF(G56&lt;&gt;"",G56&amp;"?utm_source="&amp;H56&amp;"&amp;utm_medium="&amp;I56&amp;"&amp;utm_campaign="&amp;J56&amp;IF(K56&lt;&gt;"","&amp;utm_content="&amp;K56,""),"")</f>
        <v/>
      </c>
    </row>
    <row r="57">
      <c r="A57" s="5" t="n"/>
      <c r="F57" s="10" t="n"/>
      <c r="L57">
        <f>IF(G57&lt;&gt;"",G57&amp;"?utm_source="&amp;H57&amp;"&amp;utm_medium="&amp;I57&amp;"&amp;utm_campaign="&amp;J57&amp;IF(K57&lt;&gt;"","&amp;utm_content="&amp;K57,""),"")</f>
        <v/>
      </c>
    </row>
    <row r="58">
      <c r="A58" s="5" t="n"/>
      <c r="F58" s="10" t="n"/>
      <c r="L58">
        <f>IF(G58&lt;&gt;"",G58&amp;"?utm_source="&amp;H58&amp;"&amp;utm_medium="&amp;I58&amp;"&amp;utm_campaign="&amp;J58&amp;IF(K58&lt;&gt;"","&amp;utm_content="&amp;K58,""),"")</f>
        <v/>
      </c>
    </row>
    <row r="59">
      <c r="A59" s="5" t="n"/>
      <c r="F59" s="10" t="n"/>
      <c r="L59">
        <f>IF(G59&lt;&gt;"",G59&amp;"?utm_source="&amp;H59&amp;"&amp;utm_medium="&amp;I59&amp;"&amp;utm_campaign="&amp;J59&amp;IF(K59&lt;&gt;"","&amp;utm_content="&amp;K59,""),"")</f>
        <v/>
      </c>
    </row>
    <row r="60">
      <c r="A60" s="5" t="n"/>
      <c r="F60" s="10" t="n"/>
      <c r="L60">
        <f>IF(G60&lt;&gt;"",G60&amp;"?utm_source="&amp;H60&amp;"&amp;utm_medium="&amp;I60&amp;"&amp;utm_campaign="&amp;J60&amp;IF(K60&lt;&gt;"","&amp;utm_content="&amp;K60,""),"")</f>
        <v/>
      </c>
    </row>
    <row r="61">
      <c r="A61" s="5" t="n"/>
      <c r="F61" s="10" t="n"/>
      <c r="L61">
        <f>IF(G61&lt;&gt;"",G61&amp;"?utm_source="&amp;H61&amp;"&amp;utm_medium="&amp;I61&amp;"&amp;utm_campaign="&amp;J61&amp;IF(K61&lt;&gt;"","&amp;utm_content="&amp;K61,""),"")</f>
        <v/>
      </c>
    </row>
    <row r="62">
      <c r="A62" s="5" t="n"/>
      <c r="F62" s="10" t="n"/>
      <c r="L62">
        <f>IF(G62&lt;&gt;"",G62&amp;"?utm_source="&amp;H62&amp;"&amp;utm_medium="&amp;I62&amp;"&amp;utm_campaign="&amp;J62&amp;IF(K62&lt;&gt;"","&amp;utm_content="&amp;K62,""),"")</f>
        <v/>
      </c>
    </row>
    <row r="63">
      <c r="A63" s="5" t="n"/>
      <c r="F63" s="10" t="n"/>
      <c r="L63">
        <f>IF(G63&lt;&gt;"",G63&amp;"?utm_source="&amp;H63&amp;"&amp;utm_medium="&amp;I63&amp;"&amp;utm_campaign="&amp;J63&amp;IF(K63&lt;&gt;"","&amp;utm_content="&amp;K63,""),"")</f>
        <v/>
      </c>
    </row>
    <row r="64">
      <c r="A64" s="5" t="n"/>
      <c r="F64" s="10" t="n"/>
      <c r="L64">
        <f>IF(G64&lt;&gt;"",G64&amp;"?utm_source="&amp;H64&amp;"&amp;utm_medium="&amp;I64&amp;"&amp;utm_campaign="&amp;J64&amp;IF(K64&lt;&gt;"","&amp;utm_content="&amp;K64,""),"")</f>
        <v/>
      </c>
    </row>
    <row r="65">
      <c r="A65" s="5" t="n"/>
      <c r="F65" s="10" t="n"/>
      <c r="L65">
        <f>IF(G65&lt;&gt;"",G65&amp;"?utm_source="&amp;H65&amp;"&amp;utm_medium="&amp;I65&amp;"&amp;utm_campaign="&amp;J65&amp;IF(K65&lt;&gt;"","&amp;utm_content="&amp;K65,""),"")</f>
        <v/>
      </c>
    </row>
    <row r="66">
      <c r="A66" s="5" t="n"/>
      <c r="F66" s="10" t="n"/>
      <c r="L66">
        <f>IF(G66&lt;&gt;"",G66&amp;"?utm_source="&amp;H66&amp;"&amp;utm_medium="&amp;I66&amp;"&amp;utm_campaign="&amp;J66&amp;IF(K66&lt;&gt;"","&amp;utm_content="&amp;K66,""),"")</f>
        <v/>
      </c>
    </row>
    <row r="67">
      <c r="A67" s="5" t="n"/>
      <c r="F67" s="10" t="n"/>
      <c r="L67">
        <f>IF(G67&lt;&gt;"",G67&amp;"?utm_source="&amp;H67&amp;"&amp;utm_medium="&amp;I67&amp;"&amp;utm_campaign="&amp;J67&amp;IF(K67&lt;&gt;"","&amp;utm_content="&amp;K67,""),"")</f>
        <v/>
      </c>
    </row>
    <row r="68">
      <c r="A68" s="5" t="n"/>
      <c r="F68" s="10" t="n"/>
      <c r="L68">
        <f>IF(G68&lt;&gt;"",G68&amp;"?utm_source="&amp;H68&amp;"&amp;utm_medium="&amp;I68&amp;"&amp;utm_campaign="&amp;J68&amp;IF(K68&lt;&gt;"","&amp;utm_content="&amp;K68,""),"")</f>
        <v/>
      </c>
    </row>
    <row r="69">
      <c r="A69" s="5" t="n"/>
      <c r="F69" s="10" t="n"/>
      <c r="L69">
        <f>IF(G69&lt;&gt;"",G69&amp;"?utm_source="&amp;H69&amp;"&amp;utm_medium="&amp;I69&amp;"&amp;utm_campaign="&amp;J69&amp;IF(K69&lt;&gt;"","&amp;utm_content="&amp;K69,""),"")</f>
        <v/>
      </c>
    </row>
    <row r="70">
      <c r="A70" s="5" t="n"/>
      <c r="F70" s="10" t="n"/>
      <c r="L70">
        <f>IF(G70&lt;&gt;"",G70&amp;"?utm_source="&amp;H70&amp;"&amp;utm_medium="&amp;I70&amp;"&amp;utm_campaign="&amp;J70&amp;IF(K70&lt;&gt;"","&amp;utm_content="&amp;K70,""),"")</f>
        <v/>
      </c>
    </row>
    <row r="71">
      <c r="A71" s="5" t="n"/>
      <c r="F71" s="10" t="n"/>
      <c r="L71">
        <f>IF(G71&lt;&gt;"",G71&amp;"?utm_source="&amp;H71&amp;"&amp;utm_medium="&amp;I71&amp;"&amp;utm_campaign="&amp;J71&amp;IF(K71&lt;&gt;"","&amp;utm_content="&amp;K71,""),"")</f>
        <v/>
      </c>
    </row>
    <row r="72">
      <c r="A72" s="5" t="n"/>
      <c r="F72" s="10" t="n"/>
      <c r="L72">
        <f>IF(G72&lt;&gt;"",G72&amp;"?utm_source="&amp;H72&amp;"&amp;utm_medium="&amp;I72&amp;"&amp;utm_campaign="&amp;J72&amp;IF(K72&lt;&gt;"","&amp;utm_content="&amp;K72,""),"")</f>
        <v/>
      </c>
    </row>
    <row r="73">
      <c r="A73" s="5" t="n"/>
      <c r="F73" s="10" t="n"/>
      <c r="L73">
        <f>IF(G73&lt;&gt;"",G73&amp;"?utm_source="&amp;H73&amp;"&amp;utm_medium="&amp;I73&amp;"&amp;utm_campaign="&amp;J73&amp;IF(K73&lt;&gt;"","&amp;utm_content="&amp;K73,""),"")</f>
        <v/>
      </c>
    </row>
    <row r="74">
      <c r="A74" s="5" t="n"/>
      <c r="F74" s="10" t="n"/>
      <c r="L74">
        <f>IF(G74&lt;&gt;"",G74&amp;"?utm_source="&amp;H74&amp;"&amp;utm_medium="&amp;I74&amp;"&amp;utm_campaign="&amp;J74&amp;IF(K74&lt;&gt;"","&amp;utm_content="&amp;K74,""),"")</f>
        <v/>
      </c>
    </row>
    <row r="75">
      <c r="A75" s="5" t="n"/>
      <c r="F75" s="10" t="n"/>
      <c r="L75">
        <f>IF(G75&lt;&gt;"",G75&amp;"?utm_source="&amp;H75&amp;"&amp;utm_medium="&amp;I75&amp;"&amp;utm_campaign="&amp;J75&amp;IF(K75&lt;&gt;"","&amp;utm_content="&amp;K75,""),"")</f>
        <v/>
      </c>
    </row>
    <row r="76">
      <c r="A76" s="5" t="n"/>
      <c r="F76" s="10" t="n"/>
      <c r="L76">
        <f>IF(G76&lt;&gt;"",G76&amp;"?utm_source="&amp;H76&amp;"&amp;utm_medium="&amp;I76&amp;"&amp;utm_campaign="&amp;J76&amp;IF(K76&lt;&gt;"","&amp;utm_content="&amp;K76,""),"")</f>
        <v/>
      </c>
    </row>
    <row r="77">
      <c r="A77" s="5" t="n"/>
      <c r="F77" s="10" t="n"/>
      <c r="L77">
        <f>IF(G77&lt;&gt;"",G77&amp;"?utm_source="&amp;H77&amp;"&amp;utm_medium="&amp;I77&amp;"&amp;utm_campaign="&amp;J77&amp;IF(K77&lt;&gt;"","&amp;utm_content="&amp;K77,""),"")</f>
        <v/>
      </c>
    </row>
    <row r="78">
      <c r="A78" s="5" t="n"/>
      <c r="F78" s="10" t="n"/>
      <c r="L78">
        <f>IF(G78&lt;&gt;"",G78&amp;"?utm_source="&amp;H78&amp;"&amp;utm_medium="&amp;I78&amp;"&amp;utm_campaign="&amp;J78&amp;IF(K78&lt;&gt;"","&amp;utm_content="&amp;K78,""),"")</f>
        <v/>
      </c>
    </row>
    <row r="79">
      <c r="A79" s="5" t="n"/>
      <c r="F79" s="10" t="n"/>
      <c r="L79">
        <f>IF(G79&lt;&gt;"",G79&amp;"?utm_source="&amp;H79&amp;"&amp;utm_medium="&amp;I79&amp;"&amp;utm_campaign="&amp;J79&amp;IF(K79&lt;&gt;"","&amp;utm_content="&amp;K79,""),"")</f>
        <v/>
      </c>
    </row>
    <row r="80">
      <c r="A80" s="5" t="n"/>
      <c r="F80" s="10" t="n"/>
      <c r="L80">
        <f>IF(G80&lt;&gt;"",G80&amp;"?utm_source="&amp;H80&amp;"&amp;utm_medium="&amp;I80&amp;"&amp;utm_campaign="&amp;J80&amp;IF(K80&lt;&gt;"","&amp;utm_content="&amp;K80,""),"")</f>
        <v/>
      </c>
    </row>
    <row r="81">
      <c r="A81" s="5" t="n"/>
      <c r="F81" s="10" t="n"/>
      <c r="L81">
        <f>IF(G81&lt;&gt;"",G81&amp;"?utm_source="&amp;H81&amp;"&amp;utm_medium="&amp;I81&amp;"&amp;utm_campaign="&amp;J81&amp;IF(K81&lt;&gt;"","&amp;utm_content="&amp;K81,""),"")</f>
        <v/>
      </c>
    </row>
    <row r="82">
      <c r="A82" s="5" t="n"/>
      <c r="F82" s="10" t="n"/>
      <c r="L82">
        <f>IF(G82&lt;&gt;"",G82&amp;"?utm_source="&amp;H82&amp;"&amp;utm_medium="&amp;I82&amp;"&amp;utm_campaign="&amp;J82&amp;IF(K82&lt;&gt;"","&amp;utm_content="&amp;K82,""),"")</f>
        <v/>
      </c>
    </row>
    <row r="83">
      <c r="A83" s="5" t="n"/>
      <c r="F83" s="10" t="n"/>
      <c r="L83">
        <f>IF(G83&lt;&gt;"",G83&amp;"?utm_source="&amp;H83&amp;"&amp;utm_medium="&amp;I83&amp;"&amp;utm_campaign="&amp;J83&amp;IF(K83&lt;&gt;"","&amp;utm_content="&amp;K83,""),"")</f>
        <v/>
      </c>
    </row>
    <row r="84">
      <c r="A84" s="5" t="n"/>
      <c r="F84" s="10" t="n"/>
      <c r="L84">
        <f>IF(G84&lt;&gt;"",G84&amp;"?utm_source="&amp;H84&amp;"&amp;utm_medium="&amp;I84&amp;"&amp;utm_campaign="&amp;J84&amp;IF(K84&lt;&gt;"","&amp;utm_content="&amp;K84,""),"")</f>
        <v/>
      </c>
    </row>
    <row r="85">
      <c r="A85" s="5" t="n"/>
      <c r="F85" s="10" t="n"/>
      <c r="L85">
        <f>IF(G85&lt;&gt;"",G85&amp;"?utm_source="&amp;H85&amp;"&amp;utm_medium="&amp;I85&amp;"&amp;utm_campaign="&amp;J85&amp;IF(K85&lt;&gt;"","&amp;utm_content="&amp;K85,""),"")</f>
        <v/>
      </c>
    </row>
    <row r="86">
      <c r="A86" s="5" t="n"/>
      <c r="F86" s="10" t="n"/>
      <c r="L86">
        <f>IF(G86&lt;&gt;"",G86&amp;"?utm_source="&amp;H86&amp;"&amp;utm_medium="&amp;I86&amp;"&amp;utm_campaign="&amp;J86&amp;IF(K86&lt;&gt;"","&amp;utm_content="&amp;K86,""),"")</f>
        <v/>
      </c>
    </row>
    <row r="87">
      <c r="A87" s="5" t="n"/>
      <c r="F87" s="10" t="n"/>
      <c r="L87">
        <f>IF(G87&lt;&gt;"",G87&amp;"?utm_source="&amp;H87&amp;"&amp;utm_medium="&amp;I87&amp;"&amp;utm_campaign="&amp;J87&amp;IF(K87&lt;&gt;"","&amp;utm_content="&amp;K87,""),"")</f>
        <v/>
      </c>
    </row>
    <row r="88">
      <c r="A88" s="5" t="n"/>
      <c r="F88" s="10" t="n"/>
      <c r="L88">
        <f>IF(G88&lt;&gt;"",G88&amp;"?utm_source="&amp;H88&amp;"&amp;utm_medium="&amp;I88&amp;"&amp;utm_campaign="&amp;J88&amp;IF(K88&lt;&gt;"","&amp;utm_content="&amp;K88,""),"")</f>
        <v/>
      </c>
    </row>
    <row r="89">
      <c r="A89" s="5" t="n"/>
      <c r="F89" s="10" t="n"/>
      <c r="L89">
        <f>IF(G89&lt;&gt;"",G89&amp;"?utm_source="&amp;H89&amp;"&amp;utm_medium="&amp;I89&amp;"&amp;utm_campaign="&amp;J89&amp;IF(K89&lt;&gt;"","&amp;utm_content="&amp;K89,""),"")</f>
        <v/>
      </c>
    </row>
    <row r="90">
      <c r="A90" s="5" t="n"/>
      <c r="F90" s="10" t="n"/>
      <c r="L90">
        <f>IF(G90&lt;&gt;"",G90&amp;"?utm_source="&amp;H90&amp;"&amp;utm_medium="&amp;I90&amp;"&amp;utm_campaign="&amp;J90&amp;IF(K90&lt;&gt;"","&amp;utm_content="&amp;K90,""),"")</f>
        <v/>
      </c>
    </row>
    <row r="91">
      <c r="A91" s="5" t="n"/>
      <c r="F91" s="10" t="n"/>
      <c r="L91">
        <f>IF(G91&lt;&gt;"",G91&amp;"?utm_source="&amp;H91&amp;"&amp;utm_medium="&amp;I91&amp;"&amp;utm_campaign="&amp;J91&amp;IF(K91&lt;&gt;"","&amp;utm_content="&amp;K91,""),"")</f>
        <v/>
      </c>
    </row>
    <row r="92">
      <c r="A92" s="5" t="n"/>
      <c r="F92" s="10" t="n"/>
      <c r="L92">
        <f>IF(G92&lt;&gt;"",G92&amp;"?utm_source="&amp;H92&amp;"&amp;utm_medium="&amp;I92&amp;"&amp;utm_campaign="&amp;J92&amp;IF(K92&lt;&gt;"","&amp;utm_content="&amp;K92,""),"")</f>
        <v/>
      </c>
    </row>
    <row r="93">
      <c r="A93" s="5" t="n"/>
      <c r="F93" s="10" t="n"/>
      <c r="L93">
        <f>IF(G93&lt;&gt;"",G93&amp;"?utm_source="&amp;H93&amp;"&amp;utm_medium="&amp;I93&amp;"&amp;utm_campaign="&amp;J93&amp;IF(K93&lt;&gt;"","&amp;utm_content="&amp;K93,""),"")</f>
        <v/>
      </c>
    </row>
    <row r="94">
      <c r="A94" s="5" t="n"/>
      <c r="F94" s="10" t="n"/>
      <c r="L94">
        <f>IF(G94&lt;&gt;"",G94&amp;"?utm_source="&amp;H94&amp;"&amp;utm_medium="&amp;I94&amp;"&amp;utm_campaign="&amp;J94&amp;IF(K94&lt;&gt;"","&amp;utm_content="&amp;K94,""),"")</f>
        <v/>
      </c>
    </row>
    <row r="95">
      <c r="A95" s="5" t="n"/>
      <c r="F95" s="10" t="n"/>
      <c r="L95">
        <f>IF(G95&lt;&gt;"",G95&amp;"?utm_source="&amp;H95&amp;"&amp;utm_medium="&amp;I95&amp;"&amp;utm_campaign="&amp;J95&amp;IF(K95&lt;&gt;"","&amp;utm_content="&amp;K95,""),"")</f>
        <v/>
      </c>
    </row>
    <row r="96">
      <c r="A96" s="5" t="n"/>
      <c r="F96" s="10" t="n"/>
      <c r="L96">
        <f>IF(G96&lt;&gt;"",G96&amp;"?utm_source="&amp;H96&amp;"&amp;utm_medium="&amp;I96&amp;"&amp;utm_campaign="&amp;J96&amp;IF(K96&lt;&gt;"","&amp;utm_content="&amp;K96,""),"")</f>
        <v/>
      </c>
    </row>
    <row r="97">
      <c r="A97" s="5" t="n"/>
      <c r="F97" s="10" t="n"/>
      <c r="L97">
        <f>IF(G97&lt;&gt;"",G97&amp;"?utm_source="&amp;H97&amp;"&amp;utm_medium="&amp;I97&amp;"&amp;utm_campaign="&amp;J97&amp;IF(K97&lt;&gt;"","&amp;utm_content="&amp;K97,""),"")</f>
        <v/>
      </c>
    </row>
    <row r="98">
      <c r="A98" s="5" t="n"/>
      <c r="F98" s="10" t="n"/>
      <c r="L98">
        <f>IF(G98&lt;&gt;"",G98&amp;"?utm_source="&amp;H98&amp;"&amp;utm_medium="&amp;I98&amp;"&amp;utm_campaign="&amp;J98&amp;IF(K98&lt;&gt;"","&amp;utm_content="&amp;K98,""),"")</f>
        <v/>
      </c>
    </row>
    <row r="99">
      <c r="A99" s="5" t="n"/>
      <c r="F99" s="10" t="n"/>
      <c r="L99">
        <f>IF(G99&lt;&gt;"",G99&amp;"?utm_source="&amp;H99&amp;"&amp;utm_medium="&amp;I99&amp;"&amp;utm_campaign="&amp;J99&amp;IF(K99&lt;&gt;"","&amp;utm_content="&amp;K99,""),"")</f>
        <v/>
      </c>
    </row>
    <row r="100">
      <c r="A100" s="5" t="n"/>
      <c r="F100" s="10" t="n"/>
      <c r="L100">
        <f>IF(G100&lt;&gt;"",G100&amp;"?utm_source="&amp;H100&amp;"&amp;utm_medium="&amp;I100&amp;"&amp;utm_campaign="&amp;J100&amp;IF(K100&lt;&gt;"","&amp;utm_content="&amp;K100,""),"")</f>
        <v/>
      </c>
    </row>
    <row r="101">
      <c r="A101" s="5" t="n"/>
      <c r="F101" s="10" t="n"/>
      <c r="L101">
        <f>IF(G101&lt;&gt;"",G101&amp;"?utm_source="&amp;H101&amp;"&amp;utm_medium="&amp;I101&amp;"&amp;utm_campaign="&amp;J101&amp;IF(K101&lt;&gt;"","&amp;utm_content="&amp;K101,""),"")</f>
        <v/>
      </c>
    </row>
  </sheetData>
  <conditionalFormatting sqref="A2:L101">
    <cfRule type="expression" priority="1" dxfId="2" stopIfTrue="0">
      <formula>$E2="Planned"</formula>
    </cfRule>
    <cfRule type="expression" priority="2" dxfId="3" stopIfTrue="0">
      <formula>$E2="In Progress"</formula>
    </cfRule>
    <cfRule type="expression" priority="3" dxfId="4" stopIfTrue="0">
      <formula>$E2="Scheduled"</formula>
    </cfRule>
    <cfRule type="expression" priority="4" dxfId="5" stopIfTrue="0">
      <formula>$E2="Published"</formula>
    </cfRule>
    <cfRule type="expression" priority="5" dxfId="6" stopIfTrue="0">
      <formula>$E2="Updating"</formula>
    </cfRule>
    <cfRule type="expression" priority="6" dxfId="7" stopIfTrue="0">
      <formula>$E2="Paused"</formula>
    </cfRule>
  </conditionalFormatting>
  <dataValidations count="3">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ErrorMessage="1" showInputMessage="1" allowBlank="1" type="list">
      <formula1>=Config!$A$7:$A$100</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showErrorMessage="1" showInputMessage="1" allowBlank="1" type="list">
      <formula1>=Config!$C$7:$C$100</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ErrorMessage="1" showInputMessage="1" allowBlank="1" type="list">
      <formula1>=Config!$E$7:$E$100</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9"/>
  <sheetViews>
    <sheetView workbookViewId="0">
      <selection activeCell="A1" sqref="A1"/>
    </sheetView>
  </sheetViews>
  <sheetFormatPr baseColWidth="8" defaultRowHeight="15"/>
  <cols>
    <col width="16" customWidth="1" min="1" max="1"/>
    <col width="16" customWidth="1" min="2" max="2"/>
    <col width="16" customWidth="1" min="3" max="3"/>
    <col width="16" customWidth="1" min="4" max="4"/>
    <col width="16" customWidth="1" min="5" max="5"/>
    <col width="16" customWidth="1" min="6" max="6"/>
    <col width="16" customWidth="1" min="7" max="7"/>
  </cols>
  <sheetData>
    <row r="1">
      <c r="A1" s="11" t="inlineStr">
        <is>
          <t>Week Start</t>
        </is>
      </c>
      <c r="B1" s="11" t="inlineStr">
        <is>
          <t>Leads</t>
        </is>
      </c>
      <c r="C1" s="11" t="inlineStr">
        <is>
          <t>CAC</t>
        </is>
      </c>
      <c r="D1" s="11" t="inlineStr">
        <is>
          <t>ROAS</t>
        </is>
      </c>
      <c r="E1" s="11" t="inlineStr">
        <is>
          <t>Revenue</t>
        </is>
      </c>
      <c r="F1" s="11" t="inlineStr">
        <is>
          <t>Email Clicks</t>
        </is>
      </c>
      <c r="G1" s="11" t="inlineStr">
        <is>
          <t>Organic Clicks</t>
        </is>
      </c>
    </row>
    <row r="2">
      <c r="A2" s="5">
        <f>DATE(Config!B3,Config!B2,1)+7*0</f>
        <v/>
      </c>
      <c r="B2" t="inlineStr"/>
      <c r="C2" t="inlineStr"/>
      <c r="D2" t="inlineStr"/>
      <c r="E2" t="inlineStr"/>
      <c r="F2" t="inlineStr"/>
      <c r="G2" t="inlineStr"/>
    </row>
    <row r="3">
      <c r="A3" s="5">
        <f>DATE(Config!B3,Config!B2,1)+7*1</f>
        <v/>
      </c>
      <c r="B3" t="inlineStr"/>
      <c r="C3" t="inlineStr"/>
      <c r="D3" t="inlineStr"/>
      <c r="E3" t="inlineStr"/>
      <c r="F3" t="inlineStr"/>
      <c r="G3" t="inlineStr"/>
    </row>
    <row r="4">
      <c r="A4" s="5">
        <f>DATE(Config!B3,Config!B2,1)+7*2</f>
        <v/>
      </c>
      <c r="B4" t="inlineStr"/>
      <c r="C4" t="inlineStr"/>
      <c r="D4" t="inlineStr"/>
      <c r="E4" t="inlineStr"/>
      <c r="F4" t="inlineStr"/>
      <c r="G4" t="inlineStr"/>
    </row>
    <row r="5">
      <c r="A5" s="5">
        <f>DATE(Config!B3,Config!B2,1)+7*3</f>
        <v/>
      </c>
      <c r="B5" t="inlineStr"/>
      <c r="C5" t="inlineStr"/>
      <c r="D5" t="inlineStr"/>
      <c r="E5" t="inlineStr"/>
      <c r="F5" t="inlineStr"/>
      <c r="G5" t="inlineStr"/>
    </row>
    <row r="6">
      <c r="A6" s="5">
        <f>DATE(Config!B3,Config!B2,1)+7*4</f>
        <v/>
      </c>
      <c r="B6" t="inlineStr"/>
      <c r="C6" t="inlineStr"/>
      <c r="D6" t="inlineStr"/>
      <c r="E6" t="inlineStr"/>
      <c r="F6" t="inlineStr"/>
      <c r="G6" t="inlineStr"/>
    </row>
    <row r="7">
      <c r="A7" s="5">
        <f>DATE(Config!B3,Config!B2,1)+7*5</f>
        <v/>
      </c>
      <c r="B7" t="inlineStr"/>
      <c r="C7" t="inlineStr"/>
      <c r="D7" t="inlineStr"/>
      <c r="E7" t="inlineStr"/>
      <c r="F7" t="inlineStr"/>
      <c r="G7" t="inlineStr"/>
    </row>
    <row r="8">
      <c r="A8" s="5">
        <f>DATE(Config!B3,Config!B2,1)+7*6</f>
        <v/>
      </c>
      <c r="B8" t="inlineStr"/>
      <c r="C8" t="inlineStr"/>
      <c r="D8" t="inlineStr"/>
      <c r="E8" t="inlineStr"/>
      <c r="F8" t="inlineStr"/>
      <c r="G8" t="inlineStr"/>
    </row>
    <row r="9">
      <c r="A9" s="5">
        <f>DATE(Config!B3,Config!B2,1)+7*7</f>
        <v/>
      </c>
      <c r="B9" t="inlineStr"/>
      <c r="C9" t="inlineStr"/>
      <c r="D9" t="inlineStr"/>
      <c r="E9" t="inlineStr"/>
      <c r="F9" t="inlineStr"/>
      <c r="G9" t="inlineStr"/>
    </row>
  </sheetData>
  <conditionalFormatting sqref="E2:E50">
    <cfRule type="colorScale" priority="1">
      <colorScale>
        <cfvo type="min"/>
        <cfvo type="percentile" val="50"/>
        <cfvo type="max"/>
        <color rgb="00FFF5EB"/>
        <color rgb="00EAF4FB"/>
        <color rgb="00CDE8F6"/>
      </colorScale>
    </cfRule>
  </conditionalFormatting>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2025-10-13T03:18:30Z</dcterms:created>
  <dcterms:modified xmlns:dcterms="http://purl.org/dc/terms/" xmlns:xsi="http://www.w3.org/2001/XMLSchema-instance" xsi:type="dcterms:W3CDTF">2025-10-13T03:18:30Z</dcterms:modified>
</cp:coreProperties>
</file>